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K:\1411_医療政策課\03 医療体制担当\21 補助金･交付金等\00_【R7国補正事業】医療・介護等支援パッケージ\★物賃\交付要綱\県HP掲載用\"/>
    </mc:Choice>
  </mc:AlternateContent>
  <xr:revisionPtr revIDLastSave="0" documentId="13_ncr:1_{0B156FC5-E553-45C5-965E-13AAD2024C0B}" xr6:coauthVersionLast="47" xr6:coauthVersionMax="47" xr10:uidLastSave="{00000000-0000-0000-0000-000000000000}"/>
  <bookViews>
    <workbookView xWindow="-28920" yWindow="-45" windowWidth="29040" windowHeight="15720" tabRatio="813" xr2:uid="{00000000-000D-0000-FFFF-FFFF00000000}"/>
  </bookViews>
  <sheets>
    <sheet name="①支給申請書兼請求書（医療機関等→都道府県）" sheetId="64" r:id="rId1"/>
    <sheet name="【有床診】賃上げ申請書" sheetId="96" r:id="rId2"/>
    <sheet name="別紙（有床診）" sheetId="92" r:id="rId3"/>
    <sheet name="【有床診】物価申請書兼実績報告書" sheetId="91" r:id="rId4"/>
    <sheet name="【無床診】賃上げ申請書" sheetId="101" r:id="rId5"/>
    <sheet name="別紙（無床診）" sheetId="104" r:id="rId6"/>
    <sheet name="【無床診】物価申請書兼実績報告書" sheetId="99" r:id="rId7"/>
    <sheet name="【訪看ST】賃上げ申請書" sheetId="119" r:id="rId8"/>
    <sheet name="別紙（訪看ST）" sheetId="120" r:id="rId9"/>
    <sheet name="【薬局】賃上げ申請書" sheetId="123" r:id="rId10"/>
    <sheet name="【薬局】物価支援事業（申請書兼実績報告書）" sheetId="126" r:id="rId11"/>
    <sheet name="②変更申請書" sheetId="118" r:id="rId12"/>
    <sheet name="③【有床診】賃上げ支援実績報告書" sheetId="114" r:id="rId13"/>
    <sheet name="【有床診】別紙（2.0％超部分算定シート）" sheetId="116" r:id="rId14"/>
    <sheet name="③【無床診】賃上げ実績報告書" sheetId="115" r:id="rId15"/>
    <sheet name="【無床診】別紙（2.0％超部分算定シート）" sheetId="117" r:id="rId16"/>
    <sheet name="③【訪問看護ＳＴ】賃上げ実績報告書" sheetId="121" r:id="rId17"/>
    <sheet name="【訪問看護ＳＴ】別紙（2.0％超部分算定シート）" sheetId="122" r:id="rId18"/>
    <sheet name="③【薬局】賃上げ実績報告" sheetId="124" r:id="rId19"/>
    <sheet name="【薬局】別紙（2.0％超部分算定シート）" sheetId="125" r:id="rId20"/>
    <sheet name="都道府県リスト" sheetId="62" state="hidden" r:id="rId21"/>
  </sheets>
  <definedNames>
    <definedName name="_xlnm._FilterDatabase" localSheetId="17" hidden="1">'【訪問看護ＳＴ】別紙（2.0％超部分算定シート）'!$A$7:$O$8</definedName>
    <definedName name="_xlnm._FilterDatabase" localSheetId="15" hidden="1">'【無床診】別紙（2.0％超部分算定シート）'!$A$4:$O$8</definedName>
    <definedName name="_xlnm._FilterDatabase" localSheetId="19" hidden="1">'【薬局】別紙（2.0％超部分算定シート）'!$A$4:$O$8</definedName>
    <definedName name="_xlnm._FilterDatabase" localSheetId="13" hidden="1">'【有床診】別紙（2.0％超部分算定シート）'!$A$3:$O$8</definedName>
    <definedName name="_xlnm._FilterDatabase" localSheetId="16" hidden="1">③【訪問看護ＳＴ】賃上げ実績報告書!$A$16:$O$20</definedName>
    <definedName name="_xlnm._FilterDatabase" localSheetId="14" hidden="1">③【無床診】賃上げ実績報告書!$A$10:$O$20</definedName>
    <definedName name="_xlnm._FilterDatabase" localSheetId="18" hidden="1">③【薬局】賃上げ実績報告!$A$10:$O$20</definedName>
    <definedName name="_xlnm._FilterDatabase" localSheetId="12" hidden="1">③【有床診】賃上げ支援実績報告書!$A$10:$S$10</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7">【訪看ST】賃上げ申請書!$A$1:$H$43</definedName>
    <definedName name="_xlnm.Print_Area" localSheetId="17">'【訪問看護ＳＴ】別紙（2.0％超部分算定シート）'!$A$1:$L$8</definedName>
    <definedName name="_xlnm.Print_Area" localSheetId="4">【無床診】賃上げ申請書!$A$1:$H$44</definedName>
    <definedName name="_xlnm.Print_Area" localSheetId="6">【無床診】物価申請書兼実績報告書!$A$1:$H$15</definedName>
    <definedName name="_xlnm.Print_Area" localSheetId="15">'【無床診】別紙（2.0％超部分算定シート）'!$A$1:$L$8</definedName>
    <definedName name="_xlnm.Print_Area" localSheetId="9">【薬局】賃上げ申請書!$A$1:$H$44</definedName>
    <definedName name="_xlnm.Print_Area" localSheetId="10">'【薬局】物価支援事業（申請書兼実績報告書）'!$A$1:$H$22</definedName>
    <definedName name="_xlnm.Print_Area" localSheetId="19">'【薬局】別紙（2.0％超部分算定シート）'!$A$1:$L$8</definedName>
    <definedName name="_xlnm.Print_Area" localSheetId="1">【有床診】賃上げ申請書!$A$1:$H$46</definedName>
    <definedName name="_xlnm.Print_Area" localSheetId="3">【有床診】物価申請書兼実績報告書!$A$1:$G$18</definedName>
    <definedName name="_xlnm.Print_Area" localSheetId="13">'【有床診】別紙（2.0％超部分算定シート）'!$A$1:$L$8</definedName>
    <definedName name="_xlnm.Print_Area" localSheetId="0">'①支給申請書兼請求書（医療機関等→都道府県）'!$A$1:$BZ$77</definedName>
    <definedName name="_xlnm.Print_Area" localSheetId="11">②変更申請書!$A$1:$K$46</definedName>
    <definedName name="_xlnm.Print_Area" localSheetId="16">③【訪問看護ＳＴ】賃上げ実績報告書!$A$1:$L$20</definedName>
    <definedName name="_xlnm.Print_Area" localSheetId="14">③【無床診】賃上げ実績報告書!$A$1:$L$14</definedName>
    <definedName name="_xlnm.Print_Area" localSheetId="18">③【薬局】賃上げ実績報告!$A$1:$L$19</definedName>
    <definedName name="_xlnm.Print_Area" localSheetId="12">③【有床診】賃上げ支援実績報告書!$A$1:$L$20</definedName>
    <definedName name="_xlnm.Print_Area" localSheetId="8">'別紙（訪看ST）'!$B$1:$C$8</definedName>
    <definedName name="_xlnm.Print_Area" localSheetId="5">'別紙（無床診）'!$B$1:$C$8</definedName>
    <definedName name="_xlnm.Print_Area" localSheetId="2">'別紙（有床診）'!$B$1:$C$10</definedName>
    <definedName name="_xlnm.Print_Area">#REF!</definedName>
    <definedName name="_xlnm.Print_Titles" localSheetId="17">'【訪問看護ＳＴ】別紙（2.0％超部分算定シート）'!$1:$2</definedName>
    <definedName name="_xlnm.Print_Titles" localSheetId="15">'【無床診】別紙（2.0％超部分算定シート）'!$1:$2</definedName>
    <definedName name="_xlnm.Print_Titles" localSheetId="19">'【薬局】別紙（2.0％超部分算定シート）'!$1:$2</definedName>
    <definedName name="_xlnm.Print_Titles" localSheetId="13">'【有床診】別紙（2.0％超部分算定シート）'!$1:$2</definedName>
    <definedName name="_xlnm.Print_Titles" localSheetId="16">③【訪問看護ＳＴ】賃上げ実績報告書!$1:$8</definedName>
    <definedName name="_xlnm.Print_Titles" localSheetId="14">③【無床診】賃上げ実績報告書!$1:$8</definedName>
    <definedName name="_xlnm.Print_Titles" localSheetId="18">③【薬局】賃上げ実績報告!$1:$8</definedName>
    <definedName name="_xlnm.Print_Titles" localSheetId="12">③【有床診】賃上げ支援実績報告書!$1:$8</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14" l="1"/>
  <c r="K5" i="116"/>
  <c r="G14" i="114" s="1"/>
  <c r="L9" i="124"/>
  <c r="H9" i="124"/>
  <c r="L9" i="114"/>
  <c r="H9" i="114"/>
  <c r="L9" i="115"/>
  <c r="C39" i="96"/>
  <c r="L14" i="124"/>
  <c r="G14" i="124"/>
  <c r="F14" i="124"/>
  <c r="E14" i="124"/>
  <c r="L5" i="125"/>
  <c r="K5" i="125"/>
  <c r="J5" i="125"/>
  <c r="D5" i="125"/>
  <c r="E5" i="125" s="1"/>
  <c r="K13" i="124"/>
  <c r="J13" i="124"/>
  <c r="L13" i="124" s="1"/>
  <c r="I13" i="124"/>
  <c r="K12" i="124"/>
  <c r="J12" i="124"/>
  <c r="I12" i="124"/>
  <c r="L12" i="124" s="1"/>
  <c r="K11" i="124"/>
  <c r="J11" i="124"/>
  <c r="I11" i="124"/>
  <c r="L11" i="124" s="1"/>
  <c r="G5" i="124"/>
  <c r="G13" i="124"/>
  <c r="F13" i="124"/>
  <c r="G12" i="124"/>
  <c r="F12" i="124"/>
  <c r="G11" i="124"/>
  <c r="F11" i="124"/>
  <c r="L5" i="122"/>
  <c r="L14" i="121" s="1"/>
  <c r="K5" i="122"/>
  <c r="G14" i="121" s="1"/>
  <c r="J5" i="122"/>
  <c r="F14" i="121" s="1"/>
  <c r="G5" i="121" s="1"/>
  <c r="D5" i="122"/>
  <c r="E5" i="122" s="1"/>
  <c r="L13" i="121"/>
  <c r="K13" i="121"/>
  <c r="J13" i="121"/>
  <c r="I13" i="121"/>
  <c r="K12" i="121"/>
  <c r="J12" i="121"/>
  <c r="I12" i="121"/>
  <c r="L12" i="121" s="1"/>
  <c r="K11" i="121"/>
  <c r="J11" i="121"/>
  <c r="I11" i="121"/>
  <c r="L11" i="121" s="1"/>
  <c r="E14" i="121"/>
  <c r="L14" i="115"/>
  <c r="G14" i="115"/>
  <c r="F14" i="115"/>
  <c r="E14" i="115"/>
  <c r="G13" i="121"/>
  <c r="F13" i="121"/>
  <c r="G12" i="121"/>
  <c r="F12" i="121"/>
  <c r="G11" i="121"/>
  <c r="F11" i="121"/>
  <c r="K13" i="115"/>
  <c r="J13" i="115"/>
  <c r="L13" i="115" s="1"/>
  <c r="I13" i="115"/>
  <c r="K12" i="115"/>
  <c r="J12" i="115"/>
  <c r="I12" i="115"/>
  <c r="L12" i="115" s="1"/>
  <c r="K11" i="115"/>
  <c r="J11" i="115"/>
  <c r="I11" i="115"/>
  <c r="L11" i="115" s="1"/>
  <c r="G13" i="115"/>
  <c r="F13" i="115"/>
  <c r="G12" i="115"/>
  <c r="F12" i="115"/>
  <c r="G11" i="115"/>
  <c r="F11" i="115"/>
  <c r="L5" i="117"/>
  <c r="K5" i="117"/>
  <c r="J5" i="117"/>
  <c r="D5" i="117"/>
  <c r="E5" i="117" s="1"/>
  <c r="L5" i="116"/>
  <c r="L14" i="114" s="1"/>
  <c r="J5" i="116"/>
  <c r="F14" i="114" s="1"/>
  <c r="D5" i="116"/>
  <c r="E5" i="116" s="1"/>
  <c r="E14" i="114"/>
  <c r="K13" i="114"/>
  <c r="J13" i="114"/>
  <c r="I13" i="114"/>
  <c r="L13" i="114" s="1"/>
  <c r="K12" i="114"/>
  <c r="J12" i="114"/>
  <c r="I12" i="114"/>
  <c r="L12" i="114" s="1"/>
  <c r="K11" i="114"/>
  <c r="J11" i="114"/>
  <c r="I11" i="114"/>
  <c r="G13" i="114"/>
  <c r="G12" i="114"/>
  <c r="F12" i="114"/>
  <c r="G11" i="114"/>
  <c r="F11" i="114"/>
  <c r="L1" i="124"/>
  <c r="G4" i="124"/>
  <c r="G3" i="124"/>
  <c r="L4" i="121"/>
  <c r="L1" i="121"/>
  <c r="G4" i="121"/>
  <c r="G3" i="121"/>
  <c r="L4" i="115"/>
  <c r="L1" i="115"/>
  <c r="G5" i="115"/>
  <c r="G4" i="115"/>
  <c r="G3" i="115"/>
  <c r="G4" i="114"/>
  <c r="G3" i="123"/>
  <c r="G3" i="114"/>
  <c r="G2" i="123"/>
  <c r="L1" i="114"/>
  <c r="G1" i="126"/>
  <c r="G3" i="126"/>
  <c r="G2" i="126"/>
  <c r="G20" i="126"/>
  <c r="G17" i="126"/>
  <c r="G14" i="126"/>
  <c r="G11" i="126"/>
  <c r="G39" i="123"/>
  <c r="G36" i="123"/>
  <c r="G42" i="123" s="1"/>
  <c r="L4" i="124" s="1"/>
  <c r="G33" i="123"/>
  <c r="G1" i="123"/>
  <c r="C3" i="120"/>
  <c r="C2" i="120"/>
  <c r="G3" i="119"/>
  <c r="G2" i="119"/>
  <c r="G1" i="119"/>
  <c r="G3" i="99"/>
  <c r="G2" i="99"/>
  <c r="G1" i="99"/>
  <c r="C3" i="104"/>
  <c r="C2" i="104"/>
  <c r="C3" i="92"/>
  <c r="G3" i="96"/>
  <c r="C2" i="92"/>
  <c r="G2" i="96"/>
  <c r="G3" i="101"/>
  <c r="G2" i="101"/>
  <c r="G1" i="101"/>
  <c r="C11" i="91"/>
  <c r="G14" i="91" s="1"/>
  <c r="G3" i="91"/>
  <c r="G2" i="91"/>
  <c r="G1" i="91"/>
  <c r="G1" i="96"/>
  <c r="G42" i="96"/>
  <c r="L11" i="114" l="1"/>
  <c r="L3" i="114" s="1"/>
  <c r="G11" i="91"/>
  <c r="G17" i="91" s="1"/>
  <c r="L3" i="124"/>
  <c r="L7" i="124" s="1"/>
  <c r="L6" i="124"/>
  <c r="L3" i="121"/>
  <c r="L5" i="121" s="1"/>
  <c r="L7" i="121"/>
  <c r="L6" i="121"/>
  <c r="L3" i="115"/>
  <c r="G5" i="114"/>
  <c r="G39" i="96"/>
  <c r="G45" i="96" s="1"/>
  <c r="L4" i="114" s="1"/>
  <c r="L5" i="124" l="1"/>
  <c r="L6" i="115"/>
  <c r="L7" i="115"/>
  <c r="L5" i="115"/>
  <c r="L7" i="114"/>
  <c r="L6" i="114"/>
  <c r="L5" i="114"/>
  <c r="L8" i="125" l="1"/>
  <c r="K8" i="125"/>
  <c r="J8" i="125"/>
  <c r="D8" i="125"/>
  <c r="E8" i="125" s="1"/>
  <c r="A6" i="125"/>
  <c r="A3" i="125"/>
  <c r="L20" i="124"/>
  <c r="G20" i="124"/>
  <c r="F20" i="124"/>
  <c r="E20" i="124"/>
  <c r="L19" i="124"/>
  <c r="K19" i="124"/>
  <c r="J19" i="124"/>
  <c r="I19" i="124"/>
  <c r="G19" i="124"/>
  <c r="F19" i="124"/>
  <c r="K18" i="124"/>
  <c r="J18" i="124"/>
  <c r="I18" i="124"/>
  <c r="L18" i="124" s="1"/>
  <c r="G18" i="124"/>
  <c r="F18" i="124"/>
  <c r="L17" i="124"/>
  <c r="K17" i="124"/>
  <c r="J17" i="124"/>
  <c r="I17" i="124"/>
  <c r="G17" i="124"/>
  <c r="F17" i="124"/>
  <c r="L15" i="124"/>
  <c r="H15" i="124"/>
  <c r="L8" i="122"/>
  <c r="L20" i="121" s="1"/>
  <c r="K8" i="122"/>
  <c r="J8" i="122"/>
  <c r="D8" i="122"/>
  <c r="E8" i="122" s="1"/>
  <c r="A6" i="122"/>
  <c r="A3" i="122"/>
  <c r="G20" i="121"/>
  <c r="F20" i="121"/>
  <c r="E20" i="121"/>
  <c r="L19" i="121"/>
  <c r="K19" i="121"/>
  <c r="J19" i="121"/>
  <c r="I19" i="121"/>
  <c r="G19" i="121"/>
  <c r="F19" i="121"/>
  <c r="K18" i="121"/>
  <c r="J18" i="121"/>
  <c r="I18" i="121"/>
  <c r="L18" i="121" s="1"/>
  <c r="G18" i="121"/>
  <c r="F18" i="121"/>
  <c r="K17" i="121"/>
  <c r="L17" i="121" s="1"/>
  <c r="J17" i="121"/>
  <c r="I17" i="121"/>
  <c r="G17" i="121"/>
  <c r="F17" i="121"/>
  <c r="L15" i="121"/>
  <c r="H15" i="121"/>
  <c r="L9" i="121"/>
  <c r="H9" i="121"/>
  <c r="G38" i="119"/>
  <c r="G41" i="119" s="1"/>
  <c r="A6" i="117" l="1"/>
  <c r="A3" i="117"/>
  <c r="K19" i="115" l="1"/>
  <c r="J19" i="115"/>
  <c r="I19" i="115"/>
  <c r="G19" i="115"/>
  <c r="F19" i="115" s="1"/>
  <c r="K19" i="114"/>
  <c r="J19" i="114"/>
  <c r="I19" i="114"/>
  <c r="L19" i="114" s="1"/>
  <c r="G19" i="114"/>
  <c r="F19" i="114" s="1"/>
  <c r="E20" i="115"/>
  <c r="E20" i="114"/>
  <c r="A6" i="116"/>
  <c r="A3" i="116"/>
  <c r="L8" i="117"/>
  <c r="L20" i="115" s="1"/>
  <c r="K8" i="117"/>
  <c r="G20" i="115" s="1"/>
  <c r="J8" i="117"/>
  <c r="F20" i="115" s="1"/>
  <c r="D8" i="117"/>
  <c r="E8" i="117" s="1"/>
  <c r="L8" i="116"/>
  <c r="L20" i="114" s="1"/>
  <c r="K8" i="116"/>
  <c r="G20" i="114" s="1"/>
  <c r="J8" i="116"/>
  <c r="F20" i="114" s="1"/>
  <c r="D8" i="116"/>
  <c r="E8" i="116" s="1"/>
  <c r="K18" i="115"/>
  <c r="J18" i="115"/>
  <c r="I18" i="115"/>
  <c r="G18" i="115"/>
  <c r="F18" i="115"/>
  <c r="K17" i="115"/>
  <c r="J17" i="115"/>
  <c r="I17" i="115"/>
  <c r="G17" i="115"/>
  <c r="F17" i="115"/>
  <c r="L15" i="115"/>
  <c r="H15" i="115"/>
  <c r="H9" i="115"/>
  <c r="H15" i="114"/>
  <c r="L15" i="114"/>
  <c r="F17" i="114"/>
  <c r="G17" i="114"/>
  <c r="I17" i="114"/>
  <c r="J17" i="114"/>
  <c r="K17" i="114"/>
  <c r="F18" i="114"/>
  <c r="G18" i="114"/>
  <c r="I18" i="114"/>
  <c r="J18" i="114"/>
  <c r="K18" i="114"/>
  <c r="L19" i="115" l="1"/>
  <c r="L17" i="115"/>
  <c r="L18" i="115"/>
  <c r="L17" i="114"/>
  <c r="L18" i="114"/>
  <c r="G39" i="101" l="1"/>
  <c r="G42" i="101" s="1"/>
  <c r="G11" i="99"/>
  <c r="G14" i="99" s="1"/>
</calcChain>
</file>

<file path=xl/sharedStrings.xml><?xml version="1.0" encoding="utf-8"?>
<sst xmlns="http://schemas.openxmlformats.org/spreadsheetml/2006/main" count="871" uniqueCount="256">
  <si>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</si>
  <si>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</si>
  <si>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</si>
  <si>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</si>
  <si>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</si>
  <si>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</si>
  <si>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</si>
  <si>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t>
    <phoneticPr fontId="39"/>
  </si>
  <si>
    <t>－</t>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</si>
  <si>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</si>
  <si>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</si>
  <si>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</si>
  <si>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</si>
  <si>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ファクシミリ</t>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</si>
  <si>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</si>
  <si>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</si>
  <si>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</si>
  <si>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合計</t>
    <rPh sb="0" eb="2">
      <t>ゴウケイ</t>
    </rPh>
    <phoneticPr fontId="38"/>
  </si>
  <si>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</si>
  <si>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</si>
  <si>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</si>
  <si>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</si>
  <si>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</si>
  <si>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</si>
  <si>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</si>
  <si>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</si>
  <si>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</si>
  <si>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</si>
  <si>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</si>
  <si>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</si>
  <si>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</si>
  <si>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</si>
  <si>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</si>
  <si>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</si>
  <si>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</si>
  <si>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</si>
  <si>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</si>
  <si>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</si>
  <si>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</si>
  <si>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</si>
  <si>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</si>
  <si>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</si>
  <si>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</si>
  <si>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</si>
  <si>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</si>
  <si>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</si>
  <si>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</si>
  <si>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</si>
  <si>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</si>
  <si>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</si>
  <si>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</si>
  <si>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</si>
  <si>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</si>
  <si>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</si>
  <si>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</si>
  <si>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</si>
  <si>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</si>
  <si>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</si>
  <si>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</si>
  <si>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</si>
  <si>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</si>
  <si>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</si>
  <si>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</si>
  <si>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</si>
  <si>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</si>
  <si>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</si>
  <si>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</si>
  <si>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</si>
  <si>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</si>
  <si>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</si>
  <si>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</si>
  <si>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</si>
  <si>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</si>
  <si>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</si>
  <si>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</si>
  <si>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</si>
  <si>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 xml:space="preserve">　給付金の支給を受けたいので、下記のとおり申請します。
</t>
    <rPh sb="1" eb="4">
      <t>キュウフキン</t>
    </rPh>
    <rPh sb="5" eb="7">
      <t>シキュウ</t>
    </rPh>
    <rPh sb="8" eb="9">
      <t>ウ</t>
    </rPh>
    <rPh sb="15" eb="17">
      <t>カキ</t>
    </rPh>
    <rPh sb="21" eb="23">
      <t>シンセイ</t>
    </rPh>
    <phoneticPr fontId="39"/>
  </si>
  <si>
    <t>支給申請書兼請求書</t>
    <rPh sb="0" eb="2">
      <t>シキュウ</t>
    </rPh>
    <rPh sb="2" eb="5">
      <t>シンセイショ</t>
    </rPh>
    <rPh sb="5" eb="6">
      <t>カ</t>
    </rPh>
    <rPh sb="6" eb="9">
      <t>セイキュウショ</t>
    </rPh>
    <phoneticPr fontId="17"/>
  </si>
  <si>
    <t>保険医療機関コード：</t>
    <rPh sb="0" eb="2">
      <t>ホケン</t>
    </rPh>
    <rPh sb="2" eb="4">
      <t>イリョウ</t>
    </rPh>
    <rPh sb="4" eb="6">
      <t>キカン</t>
    </rPh>
    <phoneticPr fontId="39"/>
  </si>
  <si>
    <t>委任状</t>
    <rPh sb="0" eb="3">
      <t>イニンジョウ</t>
    </rPh>
    <phoneticPr fontId="39"/>
  </si>
  <si>
    <t>有</t>
    <rPh sb="0" eb="1">
      <t>ア</t>
    </rPh>
    <phoneticPr fontId="38"/>
  </si>
  <si>
    <t>無</t>
    <rPh sb="0" eb="1">
      <t>ナ</t>
    </rPh>
    <phoneticPr fontId="38"/>
  </si>
  <si>
    <t>給付額</t>
    <rPh sb="0" eb="3">
      <t>キュウフガク</t>
    </rPh>
    <phoneticPr fontId="39"/>
  </si>
  <si>
    <t>申請額</t>
    <rPh sb="0" eb="3">
      <t>シンセイガク</t>
    </rPh>
    <phoneticPr fontId="39"/>
  </si>
  <si>
    <t>×</t>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</si>
  <si>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</si>
  <si>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</si>
  <si>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</si>
  <si>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</si>
  <si>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</si>
  <si>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O100 外来・在宅ベースアップ評価料（Ⅰ）</t>
    <phoneticPr fontId="39"/>
  </si>
  <si>
    <t>P100 歯科外来・在宅ベースアップ評価料（Ⅰ）</t>
    <phoneticPr fontId="39"/>
  </si>
  <si>
    <t>O102 入院ベースアップ評価料（医科）</t>
    <phoneticPr fontId="39"/>
  </si>
  <si>
    <t>P102 入院ベースアップ評価料（歯科）</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</si>
  <si>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</si>
  <si>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</si>
  <si>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</si>
  <si>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</si>
  <si>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</si>
  <si>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</si>
  <si>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</si>
  <si>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</si>
  <si>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</si>
  <si>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</si>
  <si>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</si>
  <si>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</si>
  <si>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</si>
  <si>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</si>
  <si>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</si>
  <si>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</si>
  <si>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</si>
  <si>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</si>
  <si>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</si>
  <si>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</si>
  <si>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</si>
  <si>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</si>
  <si>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</si>
  <si>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</si>
  <si>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</si>
  <si>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</si>
  <si>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</si>
  <si>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</si>
  <si>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</si>
  <si>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</si>
  <si>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</si>
  <si>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↓法人の振込口座を記載してください。</t>
    <rPh sb="1" eb="3">
      <t>ホウジン</t>
    </rPh>
    <rPh sb="4" eb="6">
      <t>フリコミ</t>
    </rPh>
    <rPh sb="6" eb="8">
      <t>コウザ</t>
    </rPh>
    <rPh sb="9" eb="11">
      <t>キサイ</t>
    </rPh>
    <phoneticPr fontId="38"/>
  </si>
  <si>
    <t>医療機関等の名称</t>
    <rPh sb="0" eb="2">
      <t>イリョウ</t>
    </rPh>
    <rPh sb="2" eb="4">
      <t>キカン</t>
    </rPh>
    <rPh sb="4" eb="5">
      <t>トウ</t>
    </rPh>
    <rPh sb="6" eb="8">
      <t>メイショウ</t>
    </rPh>
    <phoneticPr fontId="39"/>
  </si>
  <si>
    <t>↓医療機関等の振込口座を記載してください。</t>
    <rPh sb="1" eb="3">
      <t>イリョウ</t>
    </rPh>
    <rPh sb="3" eb="5">
      <t>キカン</t>
    </rPh>
    <rPh sb="5" eb="6">
      <t>トウ</t>
    </rPh>
    <rPh sb="7" eb="9">
      <t>フリコミ</t>
    </rPh>
    <rPh sb="9" eb="11">
      <t>コウザ</t>
    </rPh>
    <rPh sb="12" eb="14">
      <t>キサイ</t>
    </rPh>
    <phoneticPr fontId="38"/>
  </si>
  <si>
    <t>診療所等物価支援事業</t>
    <phoneticPr fontId="38"/>
  </si>
  <si>
    <t>診療所等物価支援事業申請書兼実績報告書</t>
    <rPh sb="0" eb="4">
      <t>シンリョウジョナド</t>
    </rPh>
    <rPh sb="4" eb="6">
      <t>ブッカ</t>
    </rPh>
    <rPh sb="6" eb="8">
      <t>シエン</t>
    </rPh>
    <rPh sb="8" eb="10">
      <t>ジギョウ</t>
    </rPh>
    <rPh sb="10" eb="13">
      <t>シンセイショ</t>
    </rPh>
    <rPh sb="13" eb="14">
      <t>カ</t>
    </rPh>
    <rPh sb="14" eb="16">
      <t>ジッセキ</t>
    </rPh>
    <rPh sb="16" eb="19">
      <t>ホウコクショ</t>
    </rPh>
    <phoneticPr fontId="39"/>
  </si>
  <si>
    <t>　診療所等物価支援事業について、次のとおり申請し、診療に必要な経費を対象とした支援を受けたことを報告します。</t>
    <rPh sb="25" eb="27">
      <t>シンリョウ</t>
    </rPh>
    <rPh sb="28" eb="30">
      <t>ヒツヨウ</t>
    </rPh>
    <rPh sb="31" eb="33">
      <t>ケイヒ</t>
    </rPh>
    <rPh sb="34" eb="36">
      <t>タイショウ</t>
    </rPh>
    <rPh sb="39" eb="41">
      <t>シエン</t>
    </rPh>
    <rPh sb="42" eb="43">
      <t>ウ</t>
    </rPh>
    <rPh sb="48" eb="50">
      <t>ホウコク</t>
    </rPh>
    <phoneticPr fontId="39"/>
  </si>
  <si>
    <t>算定額</t>
    <rPh sb="0" eb="2">
      <t>サンテイ</t>
    </rPh>
    <rPh sb="2" eb="3">
      <t>ガク</t>
    </rPh>
    <phoneticPr fontId="39"/>
  </si>
  <si>
    <t>有床診療所の名称：</t>
    <rPh sb="0" eb="2">
      <t>ユウショウ</t>
    </rPh>
    <rPh sb="2" eb="5">
      <t>シンリョウジョ</t>
    </rPh>
    <rPh sb="6" eb="8">
      <t>メイショウ</t>
    </rPh>
    <phoneticPr fontId="39"/>
  </si>
  <si>
    <t>無床診療所の名称：</t>
    <rPh sb="0" eb="2">
      <t>ムショウ</t>
    </rPh>
    <rPh sb="2" eb="5">
      <t>シンリョウジョ</t>
    </rPh>
    <rPh sb="6" eb="8">
      <t>メイショウ</t>
    </rPh>
    <phoneticPr fontId="39"/>
  </si>
  <si>
    <t>診療所等賃上げ支援事業申請書</t>
    <rPh sb="0" eb="4">
      <t>シンリョウジョナド</t>
    </rPh>
    <rPh sb="4" eb="6">
      <t>チンア</t>
    </rPh>
    <rPh sb="7" eb="9">
      <t>シエン</t>
    </rPh>
    <rPh sb="9" eb="11">
      <t>ジギョウ</t>
    </rPh>
    <rPh sb="11" eb="14">
      <t>シンセイショ</t>
    </rPh>
    <phoneticPr fontId="39"/>
  </si>
  <si>
    <t>　診療所等賃上げ支援事業について、次のとおり申請します。</t>
    <rPh sb="27" eb="28">
      <t>ツギシンセイ</t>
    </rPh>
    <phoneticPr fontId="39"/>
  </si>
  <si>
    <t>（別紙）（有床診療所）</t>
    <rPh sb="1" eb="3">
      <t>ベッシ</t>
    </rPh>
    <rPh sb="5" eb="7">
      <t>ユウショウ</t>
    </rPh>
    <rPh sb="7" eb="10">
      <t>シンリョウジョ</t>
    </rPh>
    <phoneticPr fontId="39"/>
  </si>
  <si>
    <t>（別紙）（無床診療所）</t>
    <rPh sb="1" eb="3">
      <t>ベッシ</t>
    </rPh>
    <rPh sb="5" eb="7">
      <t>ムショウ</t>
    </rPh>
    <rPh sb="7" eb="10">
      <t>シンリョウジョ</t>
    </rPh>
    <phoneticPr fontId="39"/>
  </si>
  <si>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</si>
  <si>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</si>
  <si>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</si>
  <si>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③月数</t>
    <rPh sb="1" eb="3">
      <t>ゲッスウ</t>
    </rPh>
    <phoneticPr fontId="38"/>
  </si>
  <si>
    <t>対象病床数
(自動計算)</t>
    <rPh sb="0" eb="2">
      <t>タイショウ</t>
    </rPh>
    <rPh sb="2" eb="5">
      <t>ビョウショウスウ</t>
    </rPh>
    <rPh sb="7" eb="9">
      <t>ジドウ</t>
    </rPh>
    <rPh sb="9" eb="11">
      <t>ケイサン</t>
    </rPh>
    <phoneticPr fontId="39"/>
  </si>
  <si>
    <t>使用許可病床数
（R7.8.1時点）</t>
    <phoneticPr fontId="39"/>
  </si>
  <si>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9"/>
  </si>
  <si>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</si>
  <si>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</si>
  <si>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</si>
  <si>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</si>
  <si>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</si>
  <si>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</si>
  <si>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</si>
  <si>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</si>
  <si>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</si>
  <si>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</si>
  <si>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</si>
  <si>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</si>
  <si>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</si>
  <si>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</si>
  <si>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</si>
  <si>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</si>
  <si>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</si>
  <si>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</si>
  <si>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</si>
  <si>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</si>
  <si>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</si>
  <si>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</si>
  <si>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</si>
  <si>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</si>
  <si>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</si>
  <si>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</si>
  <si>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</si>
  <si>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</si>
  <si>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</si>
  <si>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</si>
  <si>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9"/>
  </si>
  <si>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</si>
  <si>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</si>
  <si>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</si>
  <si>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給付額
（14床以上の場合）</t>
    <rPh sb="0" eb="3">
      <t>キュウフガク</t>
    </rPh>
    <rPh sb="7" eb="8">
      <t>ユカ</t>
    </rPh>
    <rPh sb="8" eb="10">
      <t>イジョウ</t>
    </rPh>
    <rPh sb="11" eb="13">
      <t>バアイ</t>
    </rPh>
    <phoneticPr fontId="39"/>
  </si>
  <si>
    <t>給付額
（13床以下の場合）</t>
    <rPh sb="0" eb="3">
      <t>キュウフガク</t>
    </rPh>
    <rPh sb="7" eb="8">
      <t>ユカ</t>
    </rPh>
    <rPh sb="8" eb="10">
      <t>イカ</t>
    </rPh>
    <rPh sb="11" eb="13">
      <t>バアイ</t>
    </rPh>
    <phoneticPr fontId="39"/>
  </si>
  <si>
    <t>給付額
（３床以上の場合）</t>
    <rPh sb="0" eb="3">
      <t>キュウフガク</t>
    </rPh>
    <rPh sb="6" eb="7">
      <t>ユカ</t>
    </rPh>
    <rPh sb="7" eb="9">
      <t>イジョウ</t>
    </rPh>
    <rPh sb="10" eb="12">
      <t>バアイ</t>
    </rPh>
    <phoneticPr fontId="39"/>
  </si>
  <si>
    <t>給付額
（２床以下の場合）</t>
    <rPh sb="0" eb="3">
      <t>キュウフガク</t>
    </rPh>
    <rPh sb="6" eb="7">
      <t>ユカ</t>
    </rPh>
    <rPh sb="7" eb="9">
      <t>イカ</t>
    </rPh>
    <rPh sb="10" eb="12">
      <t>バアイ</t>
    </rPh>
    <phoneticPr fontId="39"/>
  </si>
  <si>
    <t>対象職員の賃金改善実績の有無（右欄に○・×を記載）</t>
    <rPh sb="0" eb="2">
      <t>タイショウ</t>
    </rPh>
    <rPh sb="2" eb="4">
      <t>ショクイン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</si>
  <si>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</si>
  <si>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</si>
  <si>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診療所等賃上げ支援事業</t>
    <phoneticPr fontId="38"/>
  </si>
  <si>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</si>
  <si>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</si>
  <si>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</si>
  <si>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　　の水準を低下させない。</t>
    <phoneticPr fontId="38"/>
  </si>
  <si>
    <t>⑨：著しく偏った配分は行わない。</t>
    <rPh sb="2" eb="3">
      <t>イチジル</t>
    </rPh>
    <rPh sb="5" eb="6">
      <t>カタヨ</t>
    </rPh>
    <rPh sb="8" eb="10">
      <t>ハイブン</t>
    </rPh>
    <rPh sb="11" eb="12">
      <t>オコナ</t>
    </rPh>
    <phoneticPr fontId="38"/>
  </si>
  <si>
    <t>⑪：労働保険料の納付を適正に行っている。</t>
    <rPh sb="14" eb="15">
      <t>オコナ</t>
    </rPh>
    <phoneticPr fontId="38"/>
  </si>
  <si>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本給付金等に関する報告や調査について、厚生労働省又は宮崎県から求められた場合には、これに応じます。
　（５）　本給付金等の給付後、各事業に定めのある返還事由に該当した場合は各事業に係る給付金の全額を返還します。
　（６）　自己及び当該事業の実施主体の構成員・役員等は、次のアからウまでのいずれにも該当しません。また、事業実施主体の運営に対し、
　　　次のアからウまでいずれの関与もありません。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5" eb="196">
      <t>モト</t>
    </rPh>
    <rPh sb="200" eb="202">
      <t>バアイ</t>
    </rPh>
    <rPh sb="208" eb="209">
      <t>オウ</t>
    </rPh>
    <rPh sb="223" eb="224">
      <t>トウ</t>
    </rPh>
    <rPh sb="227" eb="228">
      <t>ゴ</t>
    </rPh>
    <rPh sb="229" eb="232">
      <t>カクジギョウ</t>
    </rPh>
    <rPh sb="233" eb="234">
      <t>サダ</t>
    </rPh>
    <rPh sb="238" eb="240">
      <t>ヘンカン</t>
    </rPh>
    <rPh sb="240" eb="242">
      <t>ジユ</t>
    </rPh>
    <rPh sb="243" eb="245">
      <t>ガイトウ</t>
    </rPh>
    <rPh sb="247" eb="249">
      <t>バアイ</t>
    </rPh>
    <rPh sb="250" eb="253">
      <t>カクジギョウ</t>
    </rPh>
    <rPh sb="254" eb="255">
      <t>カカ</t>
    </rPh>
    <rPh sb="256" eb="259">
      <t>キュウフキン</t>
    </rPh>
    <rPh sb="260" eb="262">
      <t>ゼンガク</t>
    </rPh>
    <rPh sb="263" eb="265">
      <t>ヘンカン</t>
    </rPh>
    <phoneticPr fontId="39"/>
  </si>
  <si>
    <t>宮崎県知事　殿</t>
    <rPh sb="0" eb="2">
      <t>ミヤザキ</t>
    </rPh>
    <rPh sb="2" eb="5">
      <t>ケンチジ</t>
    </rPh>
    <rPh sb="3" eb="5">
      <t>チジ</t>
    </rPh>
    <phoneticPr fontId="17"/>
  </si>
  <si>
    <t>宮崎県知事　殿</t>
    <rPh sb="0" eb="2">
      <t>ミヤザキ</t>
    </rPh>
    <rPh sb="2" eb="3">
      <t>ケン</t>
    </rPh>
    <rPh sb="3" eb="5">
      <t>チジ</t>
    </rPh>
    <rPh sb="6" eb="7">
      <t>ドノ</t>
    </rPh>
    <phoneticPr fontId="39"/>
  </si>
  <si>
    <t>宮崎県知事　殿</t>
    <rPh sb="0" eb="3">
      <t>ミヤザキケン</t>
    </rPh>
    <rPh sb="3" eb="5">
      <t>チジ</t>
    </rPh>
    <rPh sb="6" eb="7">
      <t>ドノ</t>
    </rPh>
    <phoneticPr fontId="39"/>
  </si>
  <si>
    <t>別記</t>
    <rPh sb="0" eb="2">
      <t>ベッキ</t>
    </rPh>
    <phoneticPr fontId="38"/>
  </si>
  <si>
    <t>別紙様式第１号（有床診療所）</t>
    <rPh sb="4" eb="5">
      <t>ダイ</t>
    </rPh>
    <rPh sb="6" eb="7">
      <t>ゴウ</t>
    </rPh>
    <rPh sb="8" eb="10">
      <t>ユウショウ</t>
    </rPh>
    <rPh sb="10" eb="13">
      <t>シンリョウジョ</t>
    </rPh>
    <phoneticPr fontId="39"/>
  </si>
  <si>
    <t>別紙様式第１号のとおり</t>
    <rPh sb="0" eb="2">
      <t>ベッシ</t>
    </rPh>
    <rPh sb="2" eb="5">
      <t>ヨウシキダイ</t>
    </rPh>
    <rPh sb="6" eb="7">
      <t>ゴウ</t>
    </rPh>
    <phoneticPr fontId="38"/>
  </si>
  <si>
    <t>別紙様式第２号のとおり</t>
    <rPh sb="0" eb="2">
      <t>ベッシ</t>
    </rPh>
    <rPh sb="2" eb="5">
      <t>ヨウシキダイ</t>
    </rPh>
    <rPh sb="6" eb="7">
      <t>ゴウ</t>
    </rPh>
    <phoneticPr fontId="38"/>
  </si>
  <si>
    <t>別紙様式第２号（有床診療所）</t>
    <rPh sb="4" eb="5">
      <t>ダイ</t>
    </rPh>
    <rPh sb="6" eb="7">
      <t>ゴウ</t>
    </rPh>
    <rPh sb="8" eb="10">
      <t>ユウショウ</t>
    </rPh>
    <rPh sb="10" eb="13">
      <t>シンリョウジョ</t>
    </rPh>
    <phoneticPr fontId="39"/>
  </si>
  <si>
    <t>別紙様式第１号（無床診療所）</t>
    <rPh sb="4" eb="5">
      <t>ダイ</t>
    </rPh>
    <rPh sb="6" eb="7">
      <t>ゴウ</t>
    </rPh>
    <rPh sb="8" eb="10">
      <t>ムショウ</t>
    </rPh>
    <rPh sb="10" eb="13">
      <t>シンリョウジョ</t>
    </rPh>
    <phoneticPr fontId="39"/>
  </si>
  <si>
    <t>別紙様式第２号（無床診療所）</t>
    <rPh sb="4" eb="5">
      <t>ダイ</t>
    </rPh>
    <rPh sb="6" eb="7">
      <t>ゴウ</t>
    </rPh>
    <rPh sb="8" eb="10">
      <t>ムユカ</t>
    </rPh>
    <rPh sb="10" eb="13">
      <t>シンリョウジョ</t>
    </rPh>
    <phoneticPr fontId="39"/>
  </si>
  <si>
    <t>文書番号</t>
    <rPh sb="0" eb="2">
      <t>ブンショ</t>
    </rPh>
    <rPh sb="2" eb="4">
      <t>バンゴウ</t>
    </rPh>
    <phoneticPr fontId="38"/>
  </si>
  <si>
    <t>年　月　日</t>
    <rPh sb="0" eb="1">
      <t>トシ</t>
    </rPh>
    <rPh sb="2" eb="3">
      <t>ツキ</t>
    </rPh>
    <rPh sb="4" eb="5">
      <t>ヒ</t>
    </rPh>
    <phoneticPr fontId="38"/>
  </si>
  <si>
    <t>宮崎県知事　殿</t>
    <rPh sb="0" eb="3">
      <t>ミヤザキケン</t>
    </rPh>
    <rPh sb="3" eb="5">
      <t>チジ</t>
    </rPh>
    <rPh sb="6" eb="7">
      <t>ドノ</t>
    </rPh>
    <phoneticPr fontId="38"/>
  </si>
  <si>
    <t>申請者</t>
    <rPh sb="0" eb="3">
      <t>シンセイシャ</t>
    </rPh>
    <phoneticPr fontId="39"/>
  </si>
  <si>
    <t>住所</t>
    <rPh sb="0" eb="2">
      <t>ジュウショ</t>
    </rPh>
    <phoneticPr fontId="38"/>
  </si>
  <si>
    <t>記</t>
    <rPh sb="0" eb="1">
      <t>キ</t>
    </rPh>
    <phoneticPr fontId="39"/>
  </si>
  <si>
    <t>１　補助金(変更)交付申請額</t>
    <rPh sb="2" eb="5">
      <t>ホジョキン</t>
    </rPh>
    <rPh sb="6" eb="8">
      <t>ヘンコウ</t>
    </rPh>
    <rPh sb="9" eb="11">
      <t>コウフ</t>
    </rPh>
    <rPh sb="11" eb="14">
      <t>シンセイガク</t>
    </rPh>
    <phoneticPr fontId="39"/>
  </si>
  <si>
    <t>金</t>
  </si>
  <si>
    <t>円</t>
    <rPh sb="0" eb="1">
      <t>エン</t>
    </rPh>
    <phoneticPr fontId="65"/>
  </si>
  <si>
    <t>２　計画変更の概要及び理由</t>
    <rPh sb="2" eb="4">
      <t>ケイカク</t>
    </rPh>
    <rPh sb="4" eb="6">
      <t>ヘンコウ</t>
    </rPh>
    <rPh sb="7" eb="9">
      <t>ガイヨウ</t>
    </rPh>
    <rPh sb="9" eb="10">
      <t>オヨ</t>
    </rPh>
    <rPh sb="11" eb="13">
      <t>リユウ</t>
    </rPh>
    <phoneticPr fontId="39"/>
  </si>
  <si>
    <t>３　添付書類</t>
    <rPh sb="2" eb="4">
      <t>テンプ</t>
    </rPh>
    <rPh sb="4" eb="6">
      <t>ショルイ</t>
    </rPh>
    <phoneticPr fontId="39"/>
  </si>
  <si>
    <t>訪問看護ステーションの名称：</t>
    <rPh sb="0" eb="2">
      <t>ホウモン</t>
    </rPh>
    <rPh sb="2" eb="4">
      <t>カンゴ</t>
    </rPh>
    <rPh sb="11" eb="13">
      <t>メイショウ</t>
    </rPh>
    <phoneticPr fontId="39"/>
  </si>
  <si>
    <t>（別紙）（訪問看護ステーション）</t>
    <rPh sb="1" eb="3">
      <t>ベッシ</t>
    </rPh>
    <rPh sb="5" eb="7">
      <t>ホウモン</t>
    </rPh>
    <rPh sb="7" eb="9">
      <t>カンゴ</t>
    </rPh>
    <phoneticPr fontId="39"/>
  </si>
  <si>
    <t>薬局の名称：</t>
    <rPh sb="0" eb="2">
      <t>ヤッキョク</t>
    </rPh>
    <rPh sb="3" eb="5">
      <t>メイショウ</t>
    </rPh>
    <phoneticPr fontId="39"/>
  </si>
  <si>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9"/>
  </si>
  <si>
    <t>②：本事業の給付額を活用してベースアップを実施し、令和８年６月１日から当該ベースアップの水準を維持又は拡大する。</t>
    <phoneticPr fontId="39"/>
  </si>
  <si>
    <t>（②、③、④の重複可）</t>
    <rPh sb="7" eb="9">
      <t>チョウフク</t>
    </rPh>
    <rPh sb="9" eb="10">
      <t>カ</t>
    </rPh>
    <phoneticPr fontId="38"/>
  </si>
  <si>
    <t>③：賃金表等や給与規程等の変更に時間を要するため、本事業の給付額を活用して一時金又は特別手当を支給し、</t>
    <rPh sb="37" eb="40">
      <t>イチジキン</t>
    </rPh>
    <phoneticPr fontId="38"/>
  </si>
  <si>
    <t>④：令和７年度の対象職員のベースアップが令和７年３月31日時点の賃金水準と比較して2.0％を上回って実施しており、</t>
    <phoneticPr fontId="38"/>
  </si>
  <si>
    <t>⑦：本事業の給付額は②～④のために支出する。</t>
    <rPh sb="17" eb="19">
      <t>シシュツ</t>
    </rPh>
    <phoneticPr fontId="38"/>
  </si>
  <si>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9"/>
  </si>
  <si>
    <t>所属する同一グループ内の保険薬局の数として６店舗以上19店舗以下（当該保険薬局を含む）である保険薬局に該当（R7.4.30時点）
※該当する場合は○を記載</t>
    <phoneticPr fontId="39"/>
  </si>
  <si>
    <t>所属する同一グループ内の保険薬局の数として20店舗以上（当該保険薬局を含む）である保険薬局に該当（R7.4.30時点）
※該当する場合は○を記載</t>
    <phoneticPr fontId="39"/>
  </si>
  <si>
    <t>別紙様式第１号（訪問看護ステーション）</t>
    <rPh sb="4" eb="5">
      <t>ダイ</t>
    </rPh>
    <rPh sb="6" eb="7">
      <t>ゴウ</t>
    </rPh>
    <rPh sb="8" eb="10">
      <t>ホウモン</t>
    </rPh>
    <rPh sb="10" eb="12">
      <t>カンゴ</t>
    </rPh>
    <phoneticPr fontId="39"/>
  </si>
  <si>
    <t>（別紙）（薬局）</t>
    <rPh sb="1" eb="3">
      <t>ベッシ</t>
    </rPh>
    <rPh sb="5" eb="7">
      <t>ヤッキョク</t>
    </rPh>
    <phoneticPr fontId="39"/>
  </si>
  <si>
    <t>別紙様式第２号（薬局）</t>
    <rPh sb="4" eb="5">
      <t>ダイ</t>
    </rPh>
    <rPh sb="6" eb="7">
      <t>ゴウ</t>
    </rPh>
    <rPh sb="8" eb="10">
      <t>ヤッキョク</t>
    </rPh>
    <phoneticPr fontId="39"/>
  </si>
  <si>
    <t>別紙様式第１号（薬局）</t>
    <rPh sb="4" eb="5">
      <t>ダイ</t>
    </rPh>
    <rPh sb="6" eb="7">
      <t>ゴウ</t>
    </rPh>
    <rPh sb="8" eb="10">
      <t>ヤッキョク</t>
    </rPh>
    <phoneticPr fontId="39"/>
  </si>
  <si>
    <t>様式第２号（第８条関係）</t>
    <rPh sb="0" eb="2">
      <t>ヨウシキ</t>
    </rPh>
    <rPh sb="2" eb="3">
      <t>ダイ</t>
    </rPh>
    <rPh sb="4" eb="5">
      <t>ゴウ</t>
    </rPh>
    <rPh sb="6" eb="7">
      <t>ダイ</t>
    </rPh>
    <rPh sb="8" eb="9">
      <t>ジョウ</t>
    </rPh>
    <rPh sb="9" eb="11">
      <t>カンケイ</t>
    </rPh>
    <phoneticPr fontId="17"/>
  </si>
  <si>
    <t>様式第３号（第10条関係）　（有床診療所）</t>
    <rPh sb="0" eb="2">
      <t>ヨウシキ</t>
    </rPh>
    <rPh sb="2" eb="3">
      <t>ダイ</t>
    </rPh>
    <rPh sb="4" eb="5">
      <t>ゴウ</t>
    </rPh>
    <rPh sb="15" eb="17">
      <t>ユウショウ</t>
    </rPh>
    <rPh sb="17" eb="20">
      <t>シンリョウジョ</t>
    </rPh>
    <phoneticPr fontId="39"/>
  </si>
  <si>
    <t>様式第３号（第10条関係）　（無床診療所）</t>
    <rPh sb="0" eb="2">
      <t>ヨウシキ</t>
    </rPh>
    <rPh sb="2" eb="3">
      <t>ダイ</t>
    </rPh>
    <rPh sb="4" eb="5">
      <t>ゴウ</t>
    </rPh>
    <rPh sb="15" eb="17">
      <t>ムショウ</t>
    </rPh>
    <rPh sb="17" eb="20">
      <t>シンリョウジョ</t>
    </rPh>
    <phoneticPr fontId="39"/>
  </si>
  <si>
    <t>様式第３号（第10条関係）　（訪問看護ステーション）</t>
    <rPh sb="0" eb="2">
      <t>ヨウシキ</t>
    </rPh>
    <rPh sb="2" eb="3">
      <t>ダイ</t>
    </rPh>
    <rPh sb="4" eb="5">
      <t>ゴウ</t>
    </rPh>
    <rPh sb="15" eb="17">
      <t>ホウモン</t>
    </rPh>
    <rPh sb="17" eb="19">
      <t>カンゴ</t>
    </rPh>
    <phoneticPr fontId="39"/>
  </si>
  <si>
    <t>様式第３号（第10条関係）　（薬局）</t>
    <rPh sb="0" eb="3">
      <t>ヨウシキダイ</t>
    </rPh>
    <rPh sb="4" eb="5">
      <t>ゴウ</t>
    </rPh>
    <rPh sb="15" eb="17">
      <t>ヤッキョク</t>
    </rPh>
    <phoneticPr fontId="39"/>
  </si>
  <si>
    <t>様式第１号（第４条関係）</t>
    <rPh sb="0" eb="2">
      <t>ヨウシキ</t>
    </rPh>
    <rPh sb="2" eb="3">
      <t>ダイ</t>
    </rPh>
    <rPh sb="4" eb="5">
      <t>ゴウ</t>
    </rPh>
    <phoneticPr fontId="38"/>
  </si>
  <si>
    <t>（２）　その他資料</t>
    <rPh sb="6" eb="7">
      <t>タ</t>
    </rPh>
    <rPh sb="7" eb="9">
      <t>シリョウ</t>
    </rPh>
    <phoneticPr fontId="39"/>
  </si>
  <si>
    <t>（１）　(変更後)支給申請書兼請求書（様式第１号）</t>
    <rPh sb="5" eb="8">
      <t>ヘンコウゴ</t>
    </rPh>
    <rPh sb="9" eb="11">
      <t>シキュウ</t>
    </rPh>
    <rPh sb="11" eb="14">
      <t>シンセイショ</t>
    </rPh>
    <rPh sb="14" eb="15">
      <t>ケン</t>
    </rPh>
    <rPh sb="15" eb="18">
      <t>セイキュウショ</t>
    </rPh>
    <phoneticPr fontId="38"/>
  </si>
  <si>
    <t>令和　年度医療機関等における賃上げ・物価上昇に対する支援事業費補助金変更申請書</t>
    <rPh sb="0" eb="2">
      <t>レイワ</t>
    </rPh>
    <rPh sb="3" eb="5">
      <t>ネンド</t>
    </rPh>
    <rPh sb="5" eb="7">
      <t>イリョウ</t>
    </rPh>
    <rPh sb="7" eb="9">
      <t>キカン</t>
    </rPh>
    <rPh sb="9" eb="10">
      <t>トウ</t>
    </rPh>
    <rPh sb="14" eb="16">
      <t>チンア</t>
    </rPh>
    <rPh sb="18" eb="20">
      <t>ブッカ</t>
    </rPh>
    <rPh sb="20" eb="22">
      <t>ジョウショウ</t>
    </rPh>
    <rPh sb="23" eb="24">
      <t>タイ</t>
    </rPh>
    <rPh sb="26" eb="28">
      <t>シエン</t>
    </rPh>
    <rPh sb="28" eb="31">
      <t>ジギョウヒ</t>
    </rPh>
    <rPh sb="31" eb="34">
      <t>ホジョキン</t>
    </rPh>
    <rPh sb="34" eb="36">
      <t>ヘンコウ</t>
    </rPh>
    <rPh sb="36" eb="39">
      <t>シンセイショ</t>
    </rPh>
    <phoneticPr fontId="38"/>
  </si>
  <si>
    <t>　令和　　年　月　日付け○○○○○－○○○○で交付決定のあった医療機関等における賃上げ・物価上昇に対する支援事業を下記のとおり変更したいので、医療機関等における賃上げ・物価上昇に対する支援事業費補助金交付要綱第８条の規定により、関係書類を添えて申請する。</t>
    <rPh sb="1" eb="3">
      <t>レイワ</t>
    </rPh>
    <rPh sb="5" eb="6">
      <t>ネン</t>
    </rPh>
    <rPh sb="7" eb="8">
      <t>ガツ</t>
    </rPh>
    <rPh sb="9" eb="10">
      <t>ニチ</t>
    </rPh>
    <rPh sb="10" eb="11">
      <t>ヅ</t>
    </rPh>
    <rPh sb="23" eb="25">
      <t>コウフ</t>
    </rPh>
    <rPh sb="25" eb="27">
      <t>ケッテイ</t>
    </rPh>
    <rPh sb="57" eb="59">
      <t>カキ</t>
    </rPh>
    <rPh sb="63" eb="65">
      <t>ヘンコウ</t>
    </rPh>
    <rPh sb="100" eb="102">
      <t>コウフ</t>
    </rPh>
    <rPh sb="102" eb="104">
      <t>ヨウコウ</t>
    </rPh>
    <rPh sb="104" eb="105">
      <t>ダイ</t>
    </rPh>
    <rPh sb="106" eb="107">
      <t>ジョウ</t>
    </rPh>
    <rPh sb="108" eb="110">
      <t>キテイ</t>
    </rPh>
    <rPh sb="114" eb="116">
      <t>カンケイ</t>
    </rPh>
    <rPh sb="116" eb="118">
      <t>ショルイ</t>
    </rPh>
    <rPh sb="119" eb="120">
      <t>ソ</t>
    </rPh>
    <rPh sb="122" eb="124">
      <t>シンセイ</t>
    </rPh>
    <phoneticPr fontId="38"/>
  </si>
  <si>
    <t>コウセイ　タロウ</t>
    <phoneticPr fontId="39"/>
  </si>
  <si>
    <t>○○　○○</t>
    <phoneticPr fontId="38"/>
  </si>
  <si>
    <t>クリニック</t>
    <phoneticPr fontId="39"/>
  </si>
  <si>
    <t>●●クリニック</t>
    <phoneticPr fontId="39"/>
  </si>
  <si>
    <t>マルマルホウジン</t>
    <phoneticPr fontId="39"/>
  </si>
  <si>
    <t>法人名（個人の場合は記載不要）</t>
    <rPh sb="0" eb="2">
      <t>ホウジン</t>
    </rPh>
    <rPh sb="2" eb="3">
      <t>メイ</t>
    </rPh>
    <rPh sb="4" eb="6">
      <t>コジン</t>
    </rPh>
    <rPh sb="7" eb="9">
      <t>バアイ</t>
    </rPh>
    <rPh sb="10" eb="12">
      <t>キサイ</t>
    </rPh>
    <rPh sb="12" eb="14">
      <t>フヨウ</t>
    </rPh>
    <phoneticPr fontId="39"/>
  </si>
  <si>
    <t>代表者職</t>
    <rPh sb="0" eb="3">
      <t>ダイヒョウシャ</t>
    </rPh>
    <rPh sb="3" eb="4">
      <t>ショク</t>
    </rPh>
    <phoneticPr fontId="39"/>
  </si>
  <si>
    <t>a</t>
    <phoneticPr fontId="39"/>
  </si>
  <si>
    <t>○</t>
  </si>
  <si>
    <t>×</t>
    <phoneticPr fontId="38"/>
  </si>
  <si>
    <t>↓申請年月日を入力してください</t>
  </si>
  <si>
    <t>□</t>
  </si>
  <si>
    <t>□</t>
    <phoneticPr fontId="38"/>
  </si>
  <si>
    <t>☑</t>
    <phoneticPr fontId="38"/>
  </si>
  <si>
    <t>0567</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</si>
</sst>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床&quot;"/>
    <numFmt numFmtId="177" formatCode="#,##0&quot;円&quot;"/>
    <numFmt numFmtId="178" formatCode="#,##0&quot;人&quot;"/>
    <numFmt numFmtId="179" formatCode="#,##0&quot;月&quot;"/>
    <numFmt numFmtId="180" formatCode="#,##0&quot;月分&quot;"/>
    <numFmt numFmtId="181" formatCode="0.0%"/>
    <numFmt numFmtId="182" formatCode="&quot;金&quot;#,##0&quot;円&quot;;&quot;金&quot;&quot;△ &quot;#,##0&quot;円&quot;"/>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sz val="8"/>
      <color theme="1"/>
      <name val="ＭＳ ゴシック"/>
      <family val="3"/>
      <charset val="128"/>
    </font>
    <font>
      <sz val="10"/>
      <color theme="1"/>
      <name val="ＭＳ ゴシック"/>
      <family val="3"/>
      <charset val="128"/>
    </font>
    <font>
      <sz val="11"/>
      <color rgb="FF000000"/>
      <name val="ＭＳ Ｐ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s>
  <cellStyleXfs count="82">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5" fillId="0" borderId="0"/>
    <xf numFmtId="38" fontId="45"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6" fillId="0" borderId="0">
      <alignment vertical="center"/>
    </xf>
    <xf numFmtId="0" fontId="14" fillId="0" borderId="0">
      <alignment vertical="center"/>
    </xf>
    <xf numFmtId="38" fontId="14" fillId="0" borderId="0" applyFont="0" applyFill="0" applyBorder="0" applyAlignment="0" applyProtection="0">
      <alignment vertical="center"/>
    </xf>
    <xf numFmtId="0" fontId="46"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19" fillId="0" borderId="0" applyFont="0" applyFill="0" applyBorder="0" applyAlignment="0" applyProtection="0">
      <alignment vertical="center"/>
    </xf>
    <xf numFmtId="0" fontId="4" fillId="0" borderId="0">
      <alignment vertical="center"/>
    </xf>
    <xf numFmtId="0" fontId="46"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26">
    <xf numFmtId="0" fontId="0" fillId="0" borderId="0" xfId="0">
      <alignment vertical="center"/>
    </xf>
    <xf numFmtId="0" fontId="43" fillId="0" borderId="0" xfId="49" applyFont="1">
      <alignment vertical="center"/>
    </xf>
    <xf numFmtId="0" fontId="46" fillId="0" borderId="0" xfId="48" applyFont="1" applyAlignment="1">
      <alignment horizontal="left" vertical="center"/>
    </xf>
    <xf numFmtId="0" fontId="44" fillId="0" borderId="0" xfId="49" applyFont="1">
      <alignment vertical="center"/>
    </xf>
    <xf numFmtId="0" fontId="46" fillId="0" borderId="0" xfId="48" applyFont="1">
      <alignment vertical="center"/>
    </xf>
    <xf numFmtId="0" fontId="47" fillId="0" borderId="0" xfId="48" applyFont="1">
      <alignment vertical="center"/>
    </xf>
    <xf numFmtId="0" fontId="47" fillId="0" borderId="0" xfId="50" applyFont="1">
      <alignment vertical="center"/>
    </xf>
    <xf numFmtId="0" fontId="46" fillId="0" borderId="0" xfId="51" applyFont="1">
      <alignment vertical="center"/>
    </xf>
    <xf numFmtId="0" fontId="47" fillId="0" borderId="0" xfId="52" quotePrefix="1" applyFont="1">
      <alignment vertical="center"/>
    </xf>
    <xf numFmtId="0" fontId="47" fillId="0" borderId="0" xfId="52" applyFont="1">
      <alignment vertical="center"/>
    </xf>
    <xf numFmtId="0" fontId="46" fillId="0" borderId="0" xfId="52" applyFont="1">
      <alignment vertical="center"/>
    </xf>
    <xf numFmtId="0" fontId="49" fillId="0" borderId="0" xfId="52" applyFont="1" applyAlignment="1">
      <alignment horizontal="center" vertical="center"/>
    </xf>
    <xf numFmtId="0" fontId="37" fillId="0" borderId="0" xfId="52" applyFont="1" applyAlignment="1">
      <alignment vertical="center" wrapText="1"/>
    </xf>
    <xf numFmtId="0" fontId="46" fillId="33" borderId="0" xfId="52" applyFont="1" applyFill="1" applyAlignment="1">
      <alignment vertical="center" textRotation="255"/>
    </xf>
    <xf numFmtId="0" fontId="46" fillId="33" borderId="2" xfId="52" applyFont="1" applyFill="1" applyBorder="1" applyAlignment="1">
      <alignment vertical="center" textRotation="255"/>
    </xf>
    <xf numFmtId="0" fontId="46" fillId="0" borderId="0" xfId="52" applyFont="1" applyAlignment="1">
      <alignment horizontal="center" vertical="center"/>
    </xf>
    <xf numFmtId="0" fontId="46" fillId="33" borderId="31" xfId="52" applyFont="1" applyFill="1" applyBorder="1" applyAlignment="1">
      <alignment vertical="center" textRotation="255"/>
    </xf>
    <xf numFmtId="0" fontId="46" fillId="0" borderId="0" xfId="52" applyFont="1" applyAlignment="1">
      <alignment vertical="center" wrapText="1"/>
    </xf>
    <xf numFmtId="0" fontId="46" fillId="33" borderId="0" xfId="52" applyFont="1" applyFill="1">
      <alignment vertical="center"/>
    </xf>
    <xf numFmtId="0" fontId="18" fillId="0" borderId="0" xfId="52" applyFont="1" applyAlignment="1">
      <alignment vertical="center" wrapText="1"/>
    </xf>
    <xf numFmtId="0" fontId="46" fillId="33" borderId="0" xfId="52" applyFont="1" applyFill="1" applyAlignment="1">
      <alignment vertical="center" shrinkToFit="1"/>
    </xf>
    <xf numFmtId="0" fontId="46" fillId="33" borderId="0" xfId="52" applyFont="1" applyFill="1" applyAlignment="1">
      <alignment vertical="center" wrapText="1"/>
    </xf>
    <xf numFmtId="0" fontId="53" fillId="33" borderId="0" xfId="52" applyFont="1" applyFill="1" applyAlignment="1">
      <alignment vertical="center" wrapText="1"/>
    </xf>
    <xf numFmtId="0" fontId="41" fillId="33" borderId="0" xfId="52" applyFont="1" applyFill="1" applyAlignment="1">
      <alignment vertical="center" shrinkToFit="1"/>
    </xf>
    <xf numFmtId="0" fontId="41" fillId="33" borderId="0" xfId="52" applyFont="1" applyFill="1" applyAlignment="1">
      <alignment horizontal="center" vertical="center" shrinkToFit="1"/>
    </xf>
    <xf numFmtId="0" fontId="46" fillId="33" borderId="0" xfId="54" applyFill="1">
      <alignment vertical="center"/>
    </xf>
    <xf numFmtId="0" fontId="41" fillId="33" borderId="0" xfId="52" applyFont="1" applyFill="1" applyAlignment="1">
      <alignment horizontal="right" vertical="center" shrinkToFit="1"/>
    </xf>
    <xf numFmtId="0" fontId="41" fillId="33" borderId="0" xfId="52" applyFont="1" applyFill="1" applyAlignment="1">
      <alignment horizontal="left" vertical="center" shrinkToFit="1"/>
    </xf>
    <xf numFmtId="0" fontId="41" fillId="33" borderId="0" xfId="54" applyFont="1" applyFill="1" applyAlignment="1">
      <alignment horizontal="right" vertical="center"/>
    </xf>
    <xf numFmtId="0" fontId="41" fillId="33" borderId="0" xfId="54" applyFont="1" applyFill="1" applyAlignment="1">
      <alignment horizontal="left" vertical="center"/>
    </xf>
    <xf numFmtId="0" fontId="41" fillId="33" borderId="0" xfId="52" applyFont="1" applyFill="1" applyAlignment="1">
      <alignment horizontal="right" vertical="center"/>
    </xf>
    <xf numFmtId="0" fontId="43" fillId="33" borderId="0" xfId="49" applyFont="1" applyFill="1" applyAlignment="1">
      <alignment horizontal="right" vertical="center"/>
    </xf>
    <xf numFmtId="0" fontId="43" fillId="33" borderId="0" xfId="49" applyFont="1" applyFill="1" applyAlignment="1">
      <alignment horizontal="left" vertical="center" shrinkToFit="1"/>
    </xf>
    <xf numFmtId="0" fontId="43" fillId="33" borderId="0" xfId="49" applyFont="1" applyFill="1" applyAlignment="1">
      <alignment horizontal="left" vertical="center"/>
    </xf>
    <xf numFmtId="0" fontId="46" fillId="33" borderId="0" xfId="49" applyFont="1" applyFill="1" applyAlignment="1">
      <alignment horizontal="right" vertical="center"/>
    </xf>
    <xf numFmtId="0" fontId="43" fillId="0" borderId="0" xfId="49" applyFont="1" applyAlignment="1">
      <alignment horizontal="left" vertical="center"/>
    </xf>
    <xf numFmtId="0" fontId="41" fillId="33" borderId="0" xfId="52" applyFont="1" applyFill="1" applyAlignment="1">
      <alignment horizontal="center" vertical="center"/>
    </xf>
    <xf numFmtId="0" fontId="41" fillId="33" borderId="0" xfId="49" applyFont="1" applyFill="1" applyAlignment="1">
      <alignment horizontal="center" vertical="center"/>
    </xf>
    <xf numFmtId="0" fontId="52" fillId="33" borderId="0" xfId="54" applyFont="1" applyFill="1" applyAlignment="1">
      <alignment vertical="top"/>
    </xf>
    <xf numFmtId="0" fontId="52" fillId="33" borderId="0" xfId="52" applyFont="1" applyFill="1">
      <alignment vertical="center"/>
    </xf>
    <xf numFmtId="0" fontId="12" fillId="0" borderId="0" xfId="59">
      <alignment vertical="center"/>
    </xf>
    <xf numFmtId="0" fontId="46" fillId="33" borderId="0" xfId="52" applyFont="1" applyFill="1" applyAlignment="1">
      <alignment horizontal="center" vertical="center"/>
    </xf>
    <xf numFmtId="0" fontId="36" fillId="0" borderId="0" xfId="52" applyFont="1" applyAlignment="1">
      <alignment vertical="top" wrapText="1"/>
    </xf>
    <xf numFmtId="0" fontId="55" fillId="0" borderId="0" xfId="71" applyFont="1" applyProtection="1">
      <alignment vertical="center"/>
      <protection locked="0"/>
    </xf>
    <xf numFmtId="0" fontId="55" fillId="0" borderId="0" xfId="71" applyFont="1" applyAlignment="1" applyProtection="1">
      <alignment horizontal="center" vertical="center"/>
      <protection locked="0"/>
    </xf>
    <xf numFmtId="0" fontId="56" fillId="0" borderId="0" xfId="71" applyFont="1" applyProtection="1">
      <alignment vertical="center"/>
      <protection locked="0"/>
    </xf>
    <xf numFmtId="0" fontId="56" fillId="37" borderId="0" xfId="71" applyFont="1" applyFill="1" applyAlignment="1" applyProtection="1">
      <alignment horizontal="right" vertical="center"/>
      <protection locked="0"/>
    </xf>
    <xf numFmtId="0" fontId="57" fillId="0" borderId="0" xfId="71" applyFont="1" applyProtection="1">
      <alignment vertical="center"/>
      <protection locked="0"/>
    </xf>
    <xf numFmtId="0" fontId="55" fillId="0" borderId="11" xfId="71" applyFont="1" applyBorder="1" applyAlignment="1" applyProtection="1">
      <alignment horizontal="center" vertical="center"/>
      <protection locked="0"/>
    </xf>
    <xf numFmtId="177" fontId="55" fillId="0" borderId="11" xfId="71" applyNumberFormat="1" applyFont="1" applyBorder="1">
      <alignment vertical="center"/>
    </xf>
    <xf numFmtId="0" fontId="55" fillId="0" borderId="0" xfId="71" applyFont="1" applyAlignment="1" applyProtection="1">
      <alignment vertical="center" wrapText="1"/>
      <protection locked="0"/>
    </xf>
    <xf numFmtId="0" fontId="55" fillId="0" borderId="11" xfId="71" applyFont="1" applyBorder="1" applyAlignment="1" applyProtection="1">
      <alignment vertical="center" wrapText="1"/>
      <protection locked="0"/>
    </xf>
    <xf numFmtId="0" fontId="55" fillId="0" borderId="11" xfId="71" applyFont="1" applyBorder="1" applyAlignment="1" applyProtection="1">
      <alignment horizontal="center" vertical="center" wrapText="1"/>
      <protection locked="0"/>
    </xf>
    <xf numFmtId="0" fontId="58" fillId="0" borderId="0" xfId="71" applyFont="1">
      <alignment vertical="center"/>
    </xf>
    <xf numFmtId="0" fontId="58" fillId="0" borderId="0" xfId="71" applyFont="1" applyAlignment="1">
      <alignment horizontal="left" vertical="center"/>
    </xf>
    <xf numFmtId="0" fontId="58" fillId="0" borderId="11" xfId="71" applyFont="1" applyBorder="1" applyAlignment="1">
      <alignment horizontal="center" vertical="center"/>
    </xf>
    <xf numFmtId="0" fontId="58" fillId="0" borderId="11" xfId="71" applyFont="1" applyBorder="1">
      <alignment vertical="center"/>
    </xf>
    <xf numFmtId="177" fontId="55" fillId="0" borderId="0" xfId="71" applyNumberFormat="1" applyFont="1">
      <alignment vertical="center"/>
    </xf>
    <xf numFmtId="177" fontId="55" fillId="0" borderId="0" xfId="71" applyNumberFormat="1" applyFont="1" applyProtection="1">
      <alignment vertical="center"/>
      <protection locked="0"/>
    </xf>
    <xf numFmtId="176" fontId="55" fillId="0" borderId="0" xfId="71" applyNumberFormat="1" applyFont="1" applyProtection="1">
      <alignment vertical="center"/>
      <protection locked="0"/>
    </xf>
    <xf numFmtId="177" fontId="55" fillId="36" borderId="11" xfId="72" applyNumberFormat="1" applyFont="1" applyFill="1" applyBorder="1" applyProtection="1">
      <alignment vertical="center"/>
      <protection locked="0"/>
    </xf>
    <xf numFmtId="177" fontId="55" fillId="36" borderId="11" xfId="71" applyNumberFormat="1" applyFont="1" applyFill="1" applyBorder="1" applyProtection="1">
      <alignment vertical="center"/>
      <protection locked="0"/>
    </xf>
    <xf numFmtId="176" fontId="55" fillId="36" borderId="11" xfId="71" applyNumberFormat="1" applyFont="1" applyFill="1" applyBorder="1" applyProtection="1">
      <alignment vertical="center"/>
      <protection locked="0"/>
    </xf>
    <xf numFmtId="0" fontId="59" fillId="0" borderId="0" xfId="71" applyFont="1" applyProtection="1">
      <alignment vertical="center"/>
      <protection locked="0"/>
    </xf>
    <xf numFmtId="177" fontId="61" fillId="37" borderId="0" xfId="70" applyNumberFormat="1" applyFont="1" applyFill="1" applyAlignment="1" applyProtection="1">
      <alignment horizontal="right" vertical="center"/>
      <protection locked="0"/>
    </xf>
    <xf numFmtId="0" fontId="56" fillId="0" borderId="0" xfId="71" applyFont="1" applyAlignment="1" applyProtection="1">
      <alignment horizontal="right" vertical="center"/>
      <protection locked="0"/>
    </xf>
    <xf numFmtId="0" fontId="56" fillId="37" borderId="0" xfId="71" applyFont="1" applyFill="1" applyAlignment="1" applyProtection="1">
      <alignment horizontal="right" vertical="center" wrapText="1"/>
      <protection locked="0"/>
    </xf>
    <xf numFmtId="0" fontId="63" fillId="0" borderId="11" xfId="71" applyFont="1" applyBorder="1" applyAlignment="1" applyProtection="1">
      <alignment horizontal="center" vertical="center" wrapText="1"/>
      <protection locked="0"/>
    </xf>
    <xf numFmtId="0" fontId="64" fillId="0" borderId="11" xfId="71" applyFont="1" applyBorder="1" applyAlignment="1" applyProtection="1">
      <alignment horizontal="center" vertical="center" wrapText="1"/>
      <protection locked="0"/>
    </xf>
    <xf numFmtId="0" fontId="55" fillId="36" borderId="0" xfId="71" applyFont="1" applyFill="1" applyProtection="1">
      <alignment vertical="center"/>
      <protection locked="0"/>
    </xf>
    <xf numFmtId="0" fontId="60" fillId="0" borderId="0" xfId="75" applyFont="1">
      <alignment vertical="center"/>
    </xf>
    <xf numFmtId="0" fontId="60" fillId="0" borderId="0" xfId="75" applyFont="1" applyAlignment="1">
      <alignment horizontal="center" vertical="center"/>
    </xf>
    <xf numFmtId="0" fontId="4" fillId="0" borderId="0" xfId="75">
      <alignment vertical="center"/>
    </xf>
    <xf numFmtId="0" fontId="4" fillId="0" borderId="0" xfId="75" applyAlignment="1">
      <alignment horizontal="center" vertical="center"/>
    </xf>
    <xf numFmtId="0" fontId="56" fillId="0" borderId="0" xfId="75" applyFont="1" applyProtection="1">
      <alignment vertical="center"/>
      <protection locked="0"/>
    </xf>
    <xf numFmtId="0" fontId="56" fillId="37" borderId="0" xfId="75" applyFont="1" applyFill="1" applyAlignment="1" applyProtection="1">
      <alignment horizontal="right" vertical="center"/>
      <protection locked="0"/>
    </xf>
    <xf numFmtId="0" fontId="4" fillId="0" borderId="0" xfId="75" applyAlignment="1">
      <alignment vertical="center" wrapText="1"/>
    </xf>
    <xf numFmtId="0" fontId="61" fillId="0" borderId="0" xfId="75" applyFont="1" applyProtection="1">
      <alignment vertical="center"/>
      <protection locked="0"/>
    </xf>
    <xf numFmtId="0" fontId="61" fillId="0" borderId="0" xfId="75" applyFont="1" applyAlignment="1" applyProtection="1">
      <alignment horizontal="center" vertical="center"/>
      <protection locked="0"/>
    </xf>
    <xf numFmtId="0" fontId="61" fillId="37" borderId="0" xfId="75" applyFont="1" applyFill="1" applyAlignment="1" applyProtection="1">
      <alignment horizontal="right" vertical="center"/>
      <protection locked="0"/>
    </xf>
    <xf numFmtId="177" fontId="61" fillId="37"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37" borderId="9" xfId="75" applyFont="1" applyFill="1" applyBorder="1" applyAlignment="1">
      <alignment vertical="center" wrapText="1"/>
    </xf>
    <xf numFmtId="0" fontId="31" fillId="37" borderId="4" xfId="75" applyFont="1" applyFill="1" applyBorder="1" applyAlignment="1">
      <alignment horizontal="center" vertical="center" wrapText="1"/>
    </xf>
    <xf numFmtId="0" fontId="31" fillId="37" borderId="5" xfId="75" applyFont="1" applyFill="1" applyBorder="1" applyAlignment="1">
      <alignment horizontal="center" vertical="center" wrapText="1"/>
    </xf>
    <xf numFmtId="0" fontId="31" fillId="36"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38" borderId="11" xfId="75" applyFont="1" applyFill="1" applyBorder="1" applyAlignment="1">
      <alignment vertical="center" wrapText="1"/>
    </xf>
    <xf numFmtId="0" fontId="31" fillId="38" borderId="11" xfId="75" applyFont="1" applyFill="1" applyBorder="1" applyAlignment="1">
      <alignment horizontal="center" vertical="center" wrapText="1"/>
    </xf>
    <xf numFmtId="0" fontId="31" fillId="0" borderId="11" xfId="75" applyFont="1" applyBorder="1" applyAlignment="1">
      <alignment vertical="center" wrapText="1"/>
    </xf>
    <xf numFmtId="178" fontId="31" fillId="36" borderId="11" xfId="75" applyNumberFormat="1" applyFont="1" applyFill="1" applyBorder="1" applyAlignment="1">
      <alignment horizontal="center" vertical="center" wrapText="1"/>
    </xf>
    <xf numFmtId="177" fontId="31" fillId="36" borderId="11" xfId="75" applyNumberFormat="1" applyFont="1" applyFill="1" applyBorder="1" applyAlignment="1">
      <alignment horizontal="center" vertical="center" wrapText="1"/>
    </xf>
    <xf numFmtId="179" fontId="31" fillId="36" borderId="11" xfId="75" applyNumberFormat="1" applyFont="1" applyFill="1" applyBorder="1" applyAlignment="1">
      <alignment horizontal="center" vertical="center" wrapText="1"/>
    </xf>
    <xf numFmtId="177" fontId="31" fillId="0" borderId="11" xfId="75" applyNumberFormat="1" applyFont="1" applyBorder="1" applyAlignment="1">
      <alignment horizontal="center" vertical="center" wrapText="1"/>
    </xf>
    <xf numFmtId="178" fontId="31" fillId="0" borderId="11" xfId="75" applyNumberFormat="1" applyFont="1" applyBorder="1" applyAlignment="1">
      <alignment horizontal="center" vertical="center" wrapText="1"/>
    </xf>
    <xf numFmtId="179"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6" fillId="0" borderId="0" xfId="75" applyFont="1" applyAlignment="1" applyProtection="1">
      <alignment horizontal="right" vertical="center"/>
      <protection locked="0"/>
    </xf>
    <xf numFmtId="0" fontId="31" fillId="37" borderId="4" xfId="75" applyFont="1" applyFill="1" applyBorder="1" applyAlignment="1">
      <alignment vertical="center" wrapText="1"/>
    </xf>
    <xf numFmtId="0" fontId="31" fillId="37" borderId="5" xfId="75" applyFont="1" applyFill="1" applyBorder="1" applyAlignment="1">
      <alignment vertical="center" wrapText="1"/>
    </xf>
    <xf numFmtId="181" fontId="31" fillId="0" borderId="11" xfId="74" applyNumberFormat="1" applyFont="1" applyBorder="1" applyAlignment="1">
      <alignment horizontal="center" vertical="center" wrapText="1"/>
    </xf>
    <xf numFmtId="177" fontId="31" fillId="0" borderId="11" xfId="74" applyNumberFormat="1" applyFont="1" applyBorder="1" applyAlignment="1">
      <alignment horizontal="center" vertical="center" wrapText="1"/>
    </xf>
    <xf numFmtId="177" fontId="31" fillId="36" borderId="11" xfId="74" applyNumberFormat="1" applyFont="1" applyFill="1" applyBorder="1" applyAlignment="1">
      <alignment horizontal="center" vertical="center" wrapText="1"/>
    </xf>
    <xf numFmtId="179" fontId="31" fillId="36" borderId="11" xfId="74" applyNumberFormat="1" applyFont="1" applyFill="1" applyBorder="1" applyAlignment="1">
      <alignment horizontal="center" vertical="center" wrapText="1"/>
    </xf>
    <xf numFmtId="178" fontId="31" fillId="36" borderId="11" xfId="74" applyNumberFormat="1" applyFont="1" applyFill="1" applyBorder="1" applyAlignment="1">
      <alignment horizontal="center" vertical="center" wrapText="1"/>
    </xf>
    <xf numFmtId="0" fontId="61" fillId="37" borderId="0" xfId="75" applyFont="1" applyFill="1" applyAlignment="1">
      <alignment horizontal="right" vertical="center"/>
    </xf>
    <xf numFmtId="0" fontId="31" fillId="0" borderId="11" xfId="71" applyFont="1" applyBorder="1" applyAlignment="1">
      <alignment vertical="center" wrapText="1"/>
    </xf>
    <xf numFmtId="178" fontId="31" fillId="36" borderId="11" xfId="71" applyNumberFormat="1" applyFont="1" applyFill="1" applyBorder="1" applyAlignment="1">
      <alignment horizontal="center" vertical="center" wrapText="1"/>
    </xf>
    <xf numFmtId="177" fontId="31" fillId="36" borderId="11" xfId="71" applyNumberFormat="1" applyFont="1" applyFill="1" applyBorder="1" applyAlignment="1">
      <alignment horizontal="center" vertical="center" wrapText="1"/>
    </xf>
    <xf numFmtId="180"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7" fontId="31" fillId="0" borderId="11" xfId="71" applyNumberFormat="1" applyFont="1" applyBorder="1" applyAlignment="1">
      <alignment horizontal="center" vertical="center" wrapText="1"/>
    </xf>
    <xf numFmtId="178"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3" fillId="0" borderId="0" xfId="71" applyFont="1">
      <alignment vertical="center"/>
    </xf>
    <xf numFmtId="0" fontId="6" fillId="0" borderId="0" xfId="71">
      <alignment vertical="center"/>
    </xf>
    <xf numFmtId="0" fontId="46" fillId="0" borderId="0" xfId="76">
      <alignment vertical="center"/>
    </xf>
    <xf numFmtId="0" fontId="65" fillId="0" borderId="0" xfId="77" applyFont="1">
      <alignment vertical="center"/>
    </xf>
    <xf numFmtId="0" fontId="36" fillId="0" borderId="0" xfId="77" applyFont="1">
      <alignment vertical="center"/>
    </xf>
    <xf numFmtId="58" fontId="65" fillId="0" borderId="0" xfId="77" applyNumberFormat="1" applyFont="1" applyAlignment="1">
      <alignment horizontal="distributed" vertical="center"/>
    </xf>
    <xf numFmtId="0" fontId="36" fillId="0" borderId="0" xfId="77" applyFont="1" applyAlignment="1">
      <alignment horizontal="left" vertical="center"/>
    </xf>
    <xf numFmtId="0" fontId="46" fillId="0" borderId="0" xfId="77" applyFont="1" applyAlignment="1">
      <alignment horizontal="center" vertical="center"/>
    </xf>
    <xf numFmtId="182" fontId="36" fillId="0" borderId="0" xfId="77" applyNumberFormat="1" applyFont="1">
      <alignment vertical="center"/>
    </xf>
    <xf numFmtId="0" fontId="65" fillId="0" borderId="0" xfId="77" applyFont="1" applyAlignment="1">
      <alignment vertical="center" shrinkToFit="1"/>
    </xf>
    <xf numFmtId="0" fontId="36" fillId="0" borderId="0" xfId="77" applyFont="1" applyAlignment="1">
      <alignment horizontal="right" vertical="center"/>
    </xf>
    <xf numFmtId="0" fontId="65" fillId="0" borderId="0" xfId="77" applyFont="1" applyAlignment="1">
      <alignment vertical="center" wrapText="1"/>
    </xf>
    <xf numFmtId="0" fontId="46" fillId="0" borderId="0" xfId="77" applyFont="1">
      <alignment vertical="center"/>
    </xf>
    <xf numFmtId="0" fontId="56" fillId="0" borderId="0" xfId="78" applyFont="1" applyProtection="1">
      <alignment vertical="center"/>
      <protection locked="0"/>
    </xf>
    <xf numFmtId="0" fontId="55" fillId="0" borderId="0" xfId="78" applyFont="1" applyProtection="1">
      <alignment vertical="center"/>
      <protection locked="0"/>
    </xf>
    <xf numFmtId="0" fontId="57" fillId="0" borderId="0" xfId="78" applyFont="1" applyProtection="1">
      <alignment vertical="center"/>
      <protection locked="0"/>
    </xf>
    <xf numFmtId="0" fontId="55" fillId="36" borderId="0" xfId="78" applyFont="1" applyFill="1" applyProtection="1">
      <alignment vertical="center"/>
      <protection locked="0"/>
    </xf>
    <xf numFmtId="0" fontId="55" fillId="0" borderId="0" xfId="78" applyFont="1" applyAlignment="1" applyProtection="1">
      <alignment vertical="center" wrapText="1"/>
      <protection locked="0"/>
    </xf>
    <xf numFmtId="0" fontId="55" fillId="0" borderId="11" xfId="78" applyFont="1" applyBorder="1" applyAlignment="1" applyProtection="1">
      <alignment horizontal="center" vertical="center"/>
      <protection locked="0"/>
    </xf>
    <xf numFmtId="0" fontId="55" fillId="0" borderId="11" xfId="78" applyFont="1" applyBorder="1" applyAlignment="1" applyProtection="1">
      <alignment vertical="center" wrapText="1"/>
      <protection locked="0"/>
    </xf>
    <xf numFmtId="176" fontId="55" fillId="0" borderId="0" xfId="78" applyNumberFormat="1" applyFont="1" applyProtection="1">
      <alignment vertical="center"/>
      <protection locked="0"/>
    </xf>
    <xf numFmtId="0" fontId="55" fillId="0" borderId="0" xfId="78" applyFont="1" applyAlignment="1" applyProtection="1">
      <alignment horizontal="center" vertical="center"/>
      <protection locked="0"/>
    </xf>
    <xf numFmtId="0" fontId="55" fillId="0" borderId="11" xfId="78" applyFont="1" applyBorder="1" applyAlignment="1" applyProtection="1">
      <alignment horizontal="center" vertical="center" wrapText="1"/>
      <protection locked="0"/>
    </xf>
    <xf numFmtId="177" fontId="55" fillId="0" borderId="11" xfId="78" applyNumberFormat="1" applyFont="1" applyBorder="1">
      <alignment vertical="center"/>
    </xf>
    <xf numFmtId="177" fontId="55" fillId="36" borderId="11" xfId="78" applyNumberFormat="1" applyFont="1" applyFill="1" applyBorder="1" applyProtection="1">
      <alignment vertical="center"/>
      <protection locked="0"/>
    </xf>
    <xf numFmtId="177" fontId="55" fillId="0" borderId="0" xfId="78" applyNumberFormat="1" applyFont="1">
      <alignment vertical="center"/>
    </xf>
    <xf numFmtId="177" fontId="55" fillId="0" borderId="0" xfId="78" applyNumberFormat="1" applyFont="1" applyProtection="1">
      <alignment vertical="center"/>
      <protection locked="0"/>
    </xf>
    <xf numFmtId="177" fontId="55" fillId="36" borderId="11" xfId="79" applyNumberFormat="1" applyFont="1" applyFill="1" applyBorder="1" applyProtection="1">
      <alignment vertical="center"/>
      <protection locked="0"/>
    </xf>
    <xf numFmtId="0" fontId="58" fillId="0" borderId="0" xfId="78" applyFont="1">
      <alignment vertical="center"/>
    </xf>
    <xf numFmtId="0" fontId="56" fillId="0" borderId="0" xfId="78" applyFont="1" applyAlignment="1" applyProtection="1">
      <alignment horizontal="right" vertical="center"/>
      <protection locked="0"/>
    </xf>
    <xf numFmtId="0" fontId="58" fillId="0" borderId="0" xfId="78" applyFont="1" applyAlignment="1">
      <alignment horizontal="left" vertical="center"/>
    </xf>
    <xf numFmtId="0" fontId="58" fillId="0" borderId="11" xfId="78" applyFont="1" applyBorder="1" applyAlignment="1">
      <alignment horizontal="center" vertical="center"/>
    </xf>
    <xf numFmtId="0" fontId="58" fillId="0" borderId="11" xfId="78" applyFont="1" applyBorder="1">
      <alignment vertical="center"/>
    </xf>
    <xf numFmtId="0" fontId="60" fillId="0" borderId="0" xfId="80" applyFont="1">
      <alignment vertical="center"/>
    </xf>
    <xf numFmtId="0" fontId="60" fillId="0" borderId="0" xfId="80" applyFont="1" applyAlignment="1">
      <alignment horizontal="center" vertical="center"/>
    </xf>
    <xf numFmtId="0" fontId="1" fillId="0" borderId="0" xfId="80">
      <alignment vertical="center"/>
    </xf>
    <xf numFmtId="0" fontId="1" fillId="0" borderId="0" xfId="80" applyAlignment="1">
      <alignment horizontal="center" vertical="center"/>
    </xf>
    <xf numFmtId="0" fontId="56" fillId="0" borderId="0" xfId="80" applyFont="1" applyProtection="1">
      <alignment vertical="center"/>
      <protection locked="0"/>
    </xf>
    <xf numFmtId="0" fontId="1" fillId="0" borderId="0" xfId="80" applyAlignment="1">
      <alignment vertical="center" wrapText="1"/>
    </xf>
    <xf numFmtId="0" fontId="61" fillId="0" borderId="0" xfId="80" applyFont="1" applyProtection="1">
      <alignment vertical="center"/>
      <protection locked="0"/>
    </xf>
    <xf numFmtId="0" fontId="61" fillId="0" borderId="0" xfId="80" applyFont="1" applyAlignment="1" applyProtection="1">
      <alignment horizontal="center" vertical="center"/>
      <protection locked="0"/>
    </xf>
    <xf numFmtId="0" fontId="31" fillId="0" borderId="11" xfId="80" applyFont="1" applyBorder="1" applyAlignment="1">
      <alignment horizontal="center" vertical="center" wrapText="1"/>
    </xf>
    <xf numFmtId="0" fontId="19" fillId="0" borderId="0" xfId="80" applyFont="1" applyAlignment="1">
      <alignment vertical="center" wrapText="1"/>
    </xf>
    <xf numFmtId="0" fontId="31" fillId="37" borderId="9" xfId="81" applyFont="1" applyFill="1" applyBorder="1" applyAlignment="1">
      <alignment vertical="center" wrapText="1"/>
    </xf>
    <xf numFmtId="0" fontId="31" fillId="37" borderId="4" xfId="80" applyFont="1" applyFill="1" applyBorder="1" applyAlignment="1">
      <alignment horizontal="center" vertical="center" wrapText="1"/>
    </xf>
    <xf numFmtId="0" fontId="31" fillId="37" borderId="5" xfId="80" applyFont="1" applyFill="1" applyBorder="1" applyAlignment="1">
      <alignment horizontal="center" vertical="center" wrapText="1"/>
    </xf>
    <xf numFmtId="0" fontId="31" fillId="36" borderId="11" xfId="80" applyFont="1" applyFill="1" applyBorder="1" applyAlignment="1">
      <alignment horizontal="center" vertical="center" wrapText="1"/>
    </xf>
    <xf numFmtId="0" fontId="31" fillId="37" borderId="9" xfId="80" applyFont="1" applyFill="1" applyBorder="1" applyAlignment="1">
      <alignment vertical="center" wrapText="1"/>
    </xf>
    <xf numFmtId="0" fontId="0" fillId="0" borderId="0" xfId="80" applyFont="1" applyAlignment="1">
      <alignment vertical="center" wrapText="1"/>
    </xf>
    <xf numFmtId="0" fontId="31" fillId="38" borderId="11" xfId="80" applyFont="1" applyFill="1" applyBorder="1" applyAlignment="1">
      <alignment vertical="center" wrapText="1"/>
    </xf>
    <xf numFmtId="0" fontId="31" fillId="38" borderId="11" xfId="80" applyFont="1" applyFill="1" applyBorder="1" applyAlignment="1">
      <alignment horizontal="center" vertical="center" wrapText="1"/>
    </xf>
    <xf numFmtId="0" fontId="31" fillId="0" borderId="11" xfId="80" applyFont="1" applyBorder="1" applyAlignment="1">
      <alignment vertical="center" wrapText="1"/>
    </xf>
    <xf numFmtId="178" fontId="31" fillId="36" borderId="11" xfId="80" applyNumberFormat="1" applyFont="1" applyFill="1" applyBorder="1" applyAlignment="1">
      <alignment horizontal="center" vertical="center" wrapText="1"/>
    </xf>
    <xf numFmtId="177" fontId="31" fillId="36" borderId="11" xfId="80" applyNumberFormat="1" applyFont="1" applyFill="1" applyBorder="1" applyAlignment="1">
      <alignment horizontal="center" vertical="center" wrapText="1"/>
    </xf>
    <xf numFmtId="179" fontId="31" fillId="36" borderId="11" xfId="80" applyNumberFormat="1" applyFont="1" applyFill="1" applyBorder="1" applyAlignment="1">
      <alignment horizontal="center" vertical="center" wrapText="1"/>
    </xf>
    <xf numFmtId="177" fontId="31" fillId="0" borderId="11" xfId="80" applyNumberFormat="1" applyFont="1" applyBorder="1" applyAlignment="1">
      <alignment horizontal="center" vertical="center" wrapText="1"/>
    </xf>
    <xf numFmtId="178" fontId="31" fillId="0" borderId="11" xfId="80" applyNumberFormat="1" applyFont="1" applyBorder="1" applyAlignment="1">
      <alignment horizontal="center" vertical="center" wrapText="1"/>
    </xf>
    <xf numFmtId="179" fontId="31" fillId="0" borderId="11" xfId="80" applyNumberFormat="1" applyFont="1" applyBorder="1" applyAlignment="1">
      <alignment horizontal="center" vertical="center" wrapText="1"/>
    </xf>
    <xf numFmtId="0" fontId="31" fillId="0" borderId="11" xfId="81" applyFont="1" applyBorder="1" applyAlignment="1">
      <alignment vertical="center" wrapText="1"/>
    </xf>
    <xf numFmtId="178" fontId="31" fillId="36" borderId="11" xfId="81" applyNumberFormat="1" applyFont="1" applyFill="1" applyBorder="1" applyAlignment="1">
      <alignment horizontal="center" vertical="center" wrapText="1"/>
    </xf>
    <xf numFmtId="177" fontId="31" fillId="36" borderId="11" xfId="81" applyNumberFormat="1" applyFont="1" applyFill="1" applyBorder="1" applyAlignment="1">
      <alignment horizontal="center" vertical="center" wrapText="1"/>
    </xf>
    <xf numFmtId="180" fontId="31" fillId="0" borderId="11" xfId="81" applyNumberFormat="1" applyFont="1" applyBorder="1" applyAlignment="1">
      <alignment horizontal="center" vertical="center" wrapText="1"/>
    </xf>
    <xf numFmtId="0" fontId="31" fillId="0" borderId="11" xfId="81" applyFont="1" applyBorder="1" applyAlignment="1">
      <alignment horizontal="center" vertical="center" wrapText="1"/>
    </xf>
    <xf numFmtId="177" fontId="31" fillId="0" borderId="11" xfId="81" applyNumberFormat="1" applyFont="1" applyBorder="1" applyAlignment="1">
      <alignment horizontal="center" vertical="center" wrapText="1"/>
    </xf>
    <xf numFmtId="178" fontId="31" fillId="0" borderId="11" xfId="81" applyNumberFormat="1" applyFont="1" applyBorder="1" applyAlignment="1">
      <alignment horizontal="center" vertical="center" wrapText="1"/>
    </xf>
    <xf numFmtId="0" fontId="0" fillId="0" borderId="0" xfId="81" applyFont="1" applyAlignment="1">
      <alignment vertical="center" wrapText="1"/>
    </xf>
    <xf numFmtId="0" fontId="1" fillId="0" borderId="0" xfId="81">
      <alignment vertical="center"/>
    </xf>
    <xf numFmtId="0" fontId="31" fillId="0" borderId="5" xfId="80" applyFont="1" applyBorder="1" applyAlignment="1">
      <alignment horizontal="center" vertical="center" wrapText="1"/>
    </xf>
    <xf numFmtId="0" fontId="60" fillId="0" borderId="0" xfId="80" applyFont="1" applyAlignment="1">
      <alignment vertical="center" wrapText="1"/>
    </xf>
    <xf numFmtId="0" fontId="56" fillId="0" borderId="0" xfId="80" applyFont="1" applyAlignment="1" applyProtection="1">
      <alignment horizontal="right" vertical="center"/>
      <protection locked="0"/>
    </xf>
    <xf numFmtId="0" fontId="31" fillId="37" borderId="4" xfId="80" applyFont="1" applyFill="1" applyBorder="1" applyAlignment="1">
      <alignment vertical="center" wrapText="1"/>
    </xf>
    <xf numFmtId="0" fontId="31" fillId="37" borderId="5" xfId="80" applyFont="1" applyFill="1" applyBorder="1" applyAlignment="1">
      <alignment vertical="center" wrapText="1"/>
    </xf>
    <xf numFmtId="0" fontId="56" fillId="0" borderId="0" xfId="81" applyFont="1" applyProtection="1">
      <alignment vertical="center"/>
      <protection locked="0"/>
    </xf>
    <xf numFmtId="0" fontId="55" fillId="0" borderId="0" xfId="81" applyFont="1" applyProtection="1">
      <alignment vertical="center"/>
      <protection locked="0"/>
    </xf>
    <xf numFmtId="0" fontId="59" fillId="0" borderId="0" xfId="81" applyFont="1" applyProtection="1">
      <alignment vertical="center"/>
      <protection locked="0"/>
    </xf>
    <xf numFmtId="0" fontId="57" fillId="0" borderId="0" xfId="81" applyFont="1" applyProtection="1">
      <alignment vertical="center"/>
      <protection locked="0"/>
    </xf>
    <xf numFmtId="0" fontId="55" fillId="36" borderId="0" xfId="81" applyFont="1" applyFill="1" applyProtection="1">
      <alignment vertical="center"/>
      <protection locked="0"/>
    </xf>
    <xf numFmtId="0" fontId="55" fillId="0" borderId="11" xfId="81" applyFont="1" applyBorder="1" applyAlignment="1" applyProtection="1">
      <alignment horizontal="left" vertical="center" wrapText="1"/>
      <protection locked="0"/>
    </xf>
    <xf numFmtId="0" fontId="55" fillId="0" borderId="0" xfId="81" applyFont="1" applyAlignment="1" applyProtection="1">
      <alignment horizontal="center" vertical="center"/>
      <protection locked="0"/>
    </xf>
    <xf numFmtId="0" fontId="55" fillId="0" borderId="11" xfId="81" applyFont="1" applyBorder="1" applyAlignment="1" applyProtection="1">
      <alignment horizontal="center" vertical="center" wrapText="1"/>
      <protection locked="0"/>
    </xf>
    <xf numFmtId="0" fontId="55" fillId="0" borderId="11" xfId="81" applyFont="1" applyBorder="1" applyAlignment="1" applyProtection="1">
      <alignment horizontal="center" vertical="center"/>
      <protection locked="0"/>
    </xf>
    <xf numFmtId="176" fontId="55" fillId="36" borderId="11" xfId="81" applyNumberFormat="1" applyFont="1" applyFill="1" applyBorder="1" applyAlignment="1" applyProtection="1">
      <alignment horizontal="center" vertical="center"/>
      <protection locked="0"/>
    </xf>
    <xf numFmtId="177" fontId="55" fillId="0" borderId="11" xfId="81" applyNumberFormat="1" applyFont="1" applyBorder="1">
      <alignment vertical="center"/>
    </xf>
    <xf numFmtId="176" fontId="55" fillId="0" borderId="0" xfId="81" applyNumberFormat="1" applyFont="1" applyProtection="1">
      <alignment vertical="center"/>
      <protection locked="0"/>
    </xf>
    <xf numFmtId="177" fontId="55" fillId="0" borderId="0" xfId="81" applyNumberFormat="1" applyFont="1">
      <alignment vertical="center"/>
    </xf>
    <xf numFmtId="177" fontId="55" fillId="0" borderId="0" xfId="81" applyNumberFormat="1" applyFont="1" applyProtection="1">
      <alignment vertical="center"/>
      <protection locked="0"/>
    </xf>
    <xf numFmtId="176" fontId="55" fillId="0" borderId="0" xfId="81" applyNumberFormat="1" applyFont="1" applyAlignment="1" applyProtection="1">
      <alignment horizontal="center" vertical="center"/>
      <protection locked="0"/>
    </xf>
    <xf numFmtId="177" fontId="61" fillId="0" borderId="0" xfId="80" applyNumberFormat="1" applyFont="1" applyAlignment="1" applyProtection="1">
      <alignment horizontal="right" vertical="center"/>
      <protection locked="0"/>
    </xf>
    <xf numFmtId="0" fontId="36" fillId="35" borderId="0" xfId="77" applyFont="1" applyFill="1">
      <alignment vertical="center"/>
    </xf>
    <xf numFmtId="0" fontId="61" fillId="36" borderId="0" xfId="75" applyFont="1" applyFill="1" applyAlignment="1">
      <alignment horizontal="right" vertical="center"/>
    </xf>
    <xf numFmtId="0" fontId="55" fillId="36" borderId="0" xfId="78" applyFont="1" applyFill="1" applyAlignment="1" applyProtection="1">
      <alignment horizontal="center" vertical="center"/>
      <protection locked="0"/>
    </xf>
    <xf numFmtId="0" fontId="48" fillId="0" borderId="0" xfId="48" applyFont="1" applyAlignment="1">
      <alignment horizontal="center" vertical="center" shrinkToFit="1"/>
    </xf>
    <xf numFmtId="0" fontId="46" fillId="0" borderId="0" xfId="48" applyFont="1">
      <alignment vertical="center"/>
    </xf>
    <xf numFmtId="0" fontId="36" fillId="0" borderId="0" xfId="52" applyFont="1" applyAlignment="1">
      <alignment horizontal="left" vertical="top" wrapText="1"/>
    </xf>
    <xf numFmtId="0" fontId="54" fillId="0" borderId="0" xfId="52" applyFont="1" applyAlignment="1">
      <alignment horizontal="center" wrapText="1"/>
    </xf>
    <xf numFmtId="0" fontId="54" fillId="0" borderId="12" xfId="52" applyFont="1" applyBorder="1" applyAlignment="1">
      <alignment horizontal="center" wrapText="1"/>
    </xf>
    <xf numFmtId="0" fontId="43" fillId="0" borderId="0" xfId="52" applyFont="1" applyAlignment="1">
      <alignment horizontal="left" vertical="center"/>
    </xf>
    <xf numFmtId="0" fontId="50" fillId="35" borderId="7" xfId="52" applyFont="1" applyFill="1" applyBorder="1" applyAlignment="1">
      <alignment horizontal="center" vertical="center" shrinkToFit="1"/>
    </xf>
    <xf numFmtId="0" fontId="50" fillId="35" borderId="31" xfId="52" applyFont="1" applyFill="1" applyBorder="1" applyAlignment="1">
      <alignment horizontal="center" vertical="center" shrinkToFit="1"/>
    </xf>
    <xf numFmtId="0" fontId="50" fillId="35" borderId="8" xfId="52" applyFont="1" applyFill="1" applyBorder="1" applyAlignment="1">
      <alignment horizontal="center" vertical="center" shrinkToFit="1"/>
    </xf>
    <xf numFmtId="0" fontId="50" fillId="35" borderId="1" xfId="52" applyFont="1" applyFill="1" applyBorder="1" applyAlignment="1">
      <alignment horizontal="center" vertical="center" shrinkToFit="1"/>
    </xf>
    <xf numFmtId="0" fontId="50" fillId="35" borderId="0" xfId="52" applyFont="1" applyFill="1" applyAlignment="1">
      <alignment horizontal="center" vertical="center" shrinkToFit="1"/>
    </xf>
    <xf numFmtId="0" fontId="50" fillId="35" borderId="2" xfId="52" applyFont="1" applyFill="1" applyBorder="1" applyAlignment="1">
      <alignment horizontal="center" vertical="center" shrinkToFit="1"/>
    </xf>
    <xf numFmtId="0" fontId="50" fillId="35" borderId="3" xfId="52" applyFont="1" applyFill="1" applyBorder="1" applyAlignment="1">
      <alignment horizontal="center" vertical="center" shrinkToFit="1"/>
    </xf>
    <xf numFmtId="0" fontId="50" fillId="35" borderId="12" xfId="52" applyFont="1" applyFill="1" applyBorder="1" applyAlignment="1">
      <alignment horizontal="center" vertical="center" shrinkToFit="1"/>
    </xf>
    <xf numFmtId="0" fontId="50" fillId="35" borderId="6" xfId="52" applyFont="1" applyFill="1" applyBorder="1" applyAlignment="1">
      <alignment horizontal="center" vertical="center" shrinkToFit="1"/>
    </xf>
    <xf numFmtId="0" fontId="50" fillId="34" borderId="7" xfId="52" applyFont="1" applyFill="1" applyBorder="1" applyAlignment="1" applyProtection="1">
      <alignment horizontal="center" vertical="center" shrinkToFit="1"/>
      <protection locked="0"/>
    </xf>
    <xf numFmtId="0" fontId="50" fillId="34" borderId="31" xfId="52" applyFont="1" applyFill="1" applyBorder="1" applyAlignment="1" applyProtection="1">
      <alignment horizontal="center" vertical="center" shrinkToFit="1"/>
      <protection locked="0"/>
    </xf>
    <xf numFmtId="0" fontId="50" fillId="34" borderId="1" xfId="52" applyFont="1" applyFill="1" applyBorder="1" applyAlignment="1" applyProtection="1">
      <alignment horizontal="center" vertical="center" shrinkToFit="1"/>
      <protection locked="0"/>
    </xf>
    <xf numFmtId="0" fontId="50" fillId="34" borderId="0" xfId="52" applyFont="1" applyFill="1" applyAlignment="1" applyProtection="1">
      <alignment horizontal="center" vertical="center" shrinkToFit="1"/>
      <protection locked="0"/>
    </xf>
    <xf numFmtId="0" fontId="50" fillId="34" borderId="3" xfId="52" applyFont="1" applyFill="1" applyBorder="1" applyAlignment="1" applyProtection="1">
      <alignment horizontal="center" vertical="center" shrinkToFit="1"/>
      <protection locked="0"/>
    </xf>
    <xf numFmtId="0" fontId="50" fillId="34" borderId="12" xfId="52" applyFont="1" applyFill="1" applyBorder="1" applyAlignment="1" applyProtection="1">
      <alignment horizontal="center" vertical="center" shrinkToFit="1"/>
      <protection locked="0"/>
    </xf>
    <xf numFmtId="0" fontId="50" fillId="33" borderId="31" xfId="52" applyFont="1" applyFill="1" applyBorder="1" applyAlignment="1">
      <alignment horizontal="center" vertical="center" wrapText="1"/>
    </xf>
    <xf numFmtId="0" fontId="50" fillId="33" borderId="0" xfId="52" applyFont="1" applyFill="1" applyAlignment="1">
      <alignment horizontal="center" vertical="center" wrapText="1"/>
    </xf>
    <xf numFmtId="0" fontId="50" fillId="33" borderId="12" xfId="52" applyFont="1" applyFill="1" applyBorder="1" applyAlignment="1">
      <alignment horizontal="center" vertical="center" wrapText="1"/>
    </xf>
    <xf numFmtId="0" fontId="50" fillId="34" borderId="31" xfId="52" applyFont="1" applyFill="1" applyBorder="1" applyAlignment="1" applyProtection="1">
      <alignment horizontal="center" vertical="center" wrapText="1"/>
      <protection locked="0"/>
    </xf>
    <xf numFmtId="0" fontId="50" fillId="34" borderId="0" xfId="52" applyFont="1" applyFill="1" applyAlignment="1" applyProtection="1">
      <alignment horizontal="center" vertical="center" wrapText="1"/>
      <protection locked="0"/>
    </xf>
    <xf numFmtId="0" fontId="50" fillId="34" borderId="12" xfId="52" applyFont="1" applyFill="1" applyBorder="1" applyAlignment="1" applyProtection="1">
      <alignment horizontal="center" vertical="center" wrapText="1"/>
      <protection locked="0"/>
    </xf>
    <xf numFmtId="0" fontId="50" fillId="33" borderId="31" xfId="52" applyFont="1" applyFill="1" applyBorder="1" applyAlignment="1">
      <alignment horizontal="center" vertical="center"/>
    </xf>
    <xf numFmtId="0" fontId="50" fillId="33" borderId="0" xfId="52" applyFont="1" applyFill="1" applyAlignment="1">
      <alignment horizontal="center" vertical="center"/>
    </xf>
    <xf numFmtId="0" fontId="50" fillId="33" borderId="12" xfId="52" applyFont="1" applyFill="1" applyBorder="1" applyAlignment="1">
      <alignment horizontal="center" vertical="center"/>
    </xf>
    <xf numFmtId="0" fontId="50" fillId="34" borderId="31" xfId="52" applyFont="1" applyFill="1" applyBorder="1" applyAlignment="1" applyProtection="1">
      <alignment horizontal="center" vertical="center"/>
      <protection locked="0"/>
    </xf>
    <xf numFmtId="0" fontId="50" fillId="34" borderId="0" xfId="52" applyFont="1" applyFill="1" applyAlignment="1" applyProtection="1">
      <alignment horizontal="center" vertical="center"/>
      <protection locked="0"/>
    </xf>
    <xf numFmtId="0" fontId="50" fillId="34" borderId="12" xfId="52" applyFont="1" applyFill="1" applyBorder="1" applyAlignment="1" applyProtection="1">
      <alignment horizontal="center" vertical="center"/>
      <protection locked="0"/>
    </xf>
    <xf numFmtId="0" fontId="50" fillId="33" borderId="8" xfId="52" applyFont="1" applyFill="1" applyBorder="1" applyAlignment="1">
      <alignment horizontal="center" vertical="center"/>
    </xf>
    <xf numFmtId="0" fontId="50" fillId="33" borderId="2" xfId="52" applyFont="1" applyFill="1" applyBorder="1" applyAlignment="1">
      <alignment horizontal="center" vertical="center"/>
    </xf>
    <xf numFmtId="0" fontId="50" fillId="33" borderId="6" xfId="52" applyFont="1" applyFill="1" applyBorder="1" applyAlignment="1">
      <alignment horizontal="center" vertical="center"/>
    </xf>
    <xf numFmtId="0" fontId="46" fillId="35" borderId="11" xfId="52" applyFont="1" applyFill="1" applyBorder="1" applyAlignment="1">
      <alignment horizontal="center" vertical="center"/>
    </xf>
    <xf numFmtId="0" fontId="46" fillId="34" borderId="11" xfId="52" applyFont="1" applyFill="1" applyBorder="1" applyAlignment="1">
      <alignment horizontal="center" vertical="center"/>
    </xf>
    <xf numFmtId="0" fontId="46" fillId="35" borderId="7" xfId="52" applyFont="1" applyFill="1" applyBorder="1" applyAlignment="1">
      <alignment horizontal="center" vertical="center"/>
    </xf>
    <xf numFmtId="0" fontId="46" fillId="35" borderId="31"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2" xfId="52" applyFont="1" applyFill="1" applyBorder="1" applyAlignment="1">
      <alignment horizontal="center" vertical="center"/>
    </xf>
    <xf numFmtId="0" fontId="46" fillId="35" borderId="6" xfId="52" applyFont="1" applyFill="1" applyBorder="1" applyAlignment="1">
      <alignment horizontal="center" vertical="center"/>
    </xf>
    <xf numFmtId="0" fontId="46" fillId="34" borderId="7" xfId="52" applyFont="1" applyFill="1" applyBorder="1" applyAlignment="1" applyProtection="1">
      <alignment horizontal="center" vertical="center" shrinkToFit="1"/>
      <protection locked="0"/>
    </xf>
    <xf numFmtId="0" fontId="46" fillId="34" borderId="31" xfId="52" applyFont="1" applyFill="1" applyBorder="1" applyAlignment="1" applyProtection="1">
      <alignment horizontal="center" vertical="center" shrinkToFit="1"/>
      <protection locked="0"/>
    </xf>
    <xf numFmtId="0" fontId="46" fillId="34" borderId="8" xfId="52" applyFont="1" applyFill="1" applyBorder="1" applyAlignment="1" applyProtection="1">
      <alignment horizontal="center" vertical="center" shrinkToFit="1"/>
      <protection locked="0"/>
    </xf>
    <xf numFmtId="0" fontId="46" fillId="34" borderId="3" xfId="52" applyFont="1" applyFill="1" applyBorder="1" applyAlignment="1" applyProtection="1">
      <alignment horizontal="center" vertical="center" shrinkToFit="1"/>
      <protection locked="0"/>
    </xf>
    <xf numFmtId="0" fontId="46" fillId="34" borderId="12" xfId="52" applyFont="1" applyFill="1" applyBorder="1" applyAlignment="1" applyProtection="1">
      <alignment horizontal="center" vertical="center" shrinkToFit="1"/>
      <protection locked="0"/>
    </xf>
    <xf numFmtId="0" fontId="46" fillId="34" borderId="6" xfId="52" applyFont="1" applyFill="1" applyBorder="1" applyAlignment="1" applyProtection="1">
      <alignment horizontal="center" vertical="center" shrinkToFit="1"/>
      <protection locked="0"/>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3" borderId="1" xfId="52" applyFont="1" applyFill="1" applyBorder="1" applyAlignment="1">
      <alignment horizontal="center" vertical="center" textRotation="255"/>
    </xf>
    <xf numFmtId="0" fontId="46" fillId="33" borderId="0" xfId="52" applyFont="1" applyFill="1" applyAlignment="1">
      <alignment horizontal="center" vertical="center" textRotation="255"/>
    </xf>
    <xf numFmtId="0" fontId="46" fillId="34" borderId="0" xfId="52" applyFont="1" applyFill="1" applyAlignment="1" applyProtection="1">
      <alignment horizontal="center" vertical="center"/>
      <protection locked="0"/>
    </xf>
    <xf numFmtId="0" fontId="46" fillId="33" borderId="0" xfId="52" applyFont="1" applyFill="1" applyAlignment="1">
      <alignment horizontal="center" vertical="center"/>
    </xf>
    <xf numFmtId="49" fontId="46" fillId="34" borderId="0" xfId="52" applyNumberFormat="1" applyFont="1" applyFill="1" applyAlignment="1" applyProtection="1">
      <alignment horizontal="center" vertical="center"/>
      <protection locked="0"/>
    </xf>
    <xf numFmtId="0" fontId="46" fillId="34" borderId="7"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1" xfId="52" applyFont="1" applyFill="1" applyBorder="1" applyAlignment="1" applyProtection="1">
      <alignment horizontal="left" vertical="center"/>
      <protection locked="0"/>
    </xf>
    <xf numFmtId="0" fontId="46" fillId="34" borderId="0" xfId="52" applyFont="1" applyFill="1" applyAlignment="1" applyProtection="1">
      <alignment horizontal="left" vertical="center"/>
      <protection locked="0"/>
    </xf>
    <xf numFmtId="0" fontId="46" fillId="34" borderId="2" xfId="52" applyFont="1" applyFill="1" applyBorder="1" applyAlignment="1" applyProtection="1">
      <alignment horizontal="left" vertical="center"/>
      <protection locked="0"/>
    </xf>
    <xf numFmtId="0" fontId="46" fillId="34" borderId="3" xfId="52" applyFont="1" applyFill="1" applyBorder="1" applyAlignment="1" applyProtection="1">
      <alignment horizontal="left" vertical="center"/>
      <protection locked="0"/>
    </xf>
    <xf numFmtId="0" fontId="46" fillId="34" borderId="12" xfId="52" applyFont="1" applyFill="1" applyBorder="1" applyAlignment="1" applyProtection="1">
      <alignment horizontal="left" vertical="center"/>
      <protection locked="0"/>
    </xf>
    <xf numFmtId="0" fontId="46" fillId="34" borderId="6" xfId="52" applyFont="1" applyFill="1" applyBorder="1" applyAlignment="1" applyProtection="1">
      <alignment horizontal="left" vertical="center"/>
      <protection locked="0"/>
    </xf>
    <xf numFmtId="0" fontId="51" fillId="34" borderId="1" xfId="52" applyFont="1" applyFill="1" applyBorder="1" applyAlignment="1" applyProtection="1">
      <alignment horizontal="center" vertical="center"/>
      <protection locked="0"/>
    </xf>
    <xf numFmtId="0" fontId="51" fillId="34" borderId="0" xfId="52" applyFont="1" applyFill="1" applyAlignment="1" applyProtection="1">
      <alignment horizontal="center" vertical="center"/>
      <protection locked="0"/>
    </xf>
    <xf numFmtId="0" fontId="51" fillId="34" borderId="3" xfId="52" applyFont="1" applyFill="1" applyBorder="1" applyAlignment="1" applyProtection="1">
      <alignment horizontal="center" vertical="center"/>
      <protection locked="0"/>
    </xf>
    <xf numFmtId="0" fontId="51" fillId="34" borderId="12" xfId="52" applyFont="1" applyFill="1" applyBorder="1" applyAlignment="1" applyProtection="1">
      <alignment horizontal="center" vertical="center"/>
      <protection locked="0"/>
    </xf>
    <xf numFmtId="0" fontId="46" fillId="34" borderId="12"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1" fillId="35" borderId="7" xfId="52" applyFont="1" applyFill="1" applyBorder="1" applyAlignment="1">
      <alignment horizontal="center" vertical="center"/>
    </xf>
    <xf numFmtId="0" fontId="41" fillId="35" borderId="31" xfId="52" applyFont="1" applyFill="1" applyBorder="1" applyAlignment="1">
      <alignment horizontal="center" vertical="center"/>
    </xf>
    <xf numFmtId="0" fontId="41" fillId="35" borderId="8" xfId="52" applyFont="1" applyFill="1" applyBorder="1" applyAlignment="1">
      <alignment horizontal="center" vertical="center"/>
    </xf>
    <xf numFmtId="0" fontId="41" fillId="35" borderId="3" xfId="52" applyFont="1" applyFill="1" applyBorder="1" applyAlignment="1">
      <alignment horizontal="center" vertical="center"/>
    </xf>
    <xf numFmtId="0" fontId="41" fillId="35" borderId="12" xfId="52" applyFont="1" applyFill="1" applyBorder="1" applyAlignment="1">
      <alignment horizontal="center" vertical="center"/>
    </xf>
    <xf numFmtId="0" fontId="41" fillId="35" borderId="6" xfId="52" applyFont="1" applyFill="1" applyBorder="1" applyAlignment="1">
      <alignment horizontal="center" vertical="center"/>
    </xf>
    <xf numFmtId="0" fontId="46" fillId="35" borderId="7" xfId="52" applyFont="1" applyFill="1" applyBorder="1" applyAlignment="1">
      <alignment horizontal="center" vertical="center" wrapText="1"/>
    </xf>
    <xf numFmtId="0" fontId="51" fillId="35" borderId="7" xfId="52" applyFont="1" applyFill="1" applyBorder="1" applyAlignment="1">
      <alignment horizontal="center" vertical="center"/>
    </xf>
    <xf numFmtId="0" fontId="51" fillId="35" borderId="31" xfId="52" applyFont="1" applyFill="1" applyBorder="1" applyAlignment="1">
      <alignment horizontal="center" vertical="center"/>
    </xf>
    <xf numFmtId="0" fontId="51" fillId="35" borderId="8" xfId="52" applyFont="1" applyFill="1" applyBorder="1" applyAlignment="1">
      <alignment horizontal="center" vertical="center"/>
    </xf>
    <xf numFmtId="0" fontId="51" fillId="35" borderId="3" xfId="52" applyFont="1" applyFill="1" applyBorder="1" applyAlignment="1">
      <alignment horizontal="center" vertical="center"/>
    </xf>
    <xf numFmtId="0" fontId="51" fillId="35" borderId="12" xfId="52" applyFont="1" applyFill="1" applyBorder="1" applyAlignment="1">
      <alignment horizontal="center" vertical="center"/>
    </xf>
    <xf numFmtId="0" fontId="51" fillId="35" borderId="6" xfId="52" applyFont="1" applyFill="1" applyBorder="1" applyAlignment="1">
      <alignment horizontal="center" vertical="center"/>
    </xf>
    <xf numFmtId="0" fontId="51" fillId="35" borderId="11" xfId="52" applyFont="1" applyFill="1" applyBorder="1" applyAlignment="1">
      <alignment horizontal="center" vertical="center"/>
    </xf>
    <xf numFmtId="0" fontId="46" fillId="34" borderId="11" xfId="52" applyFont="1" applyFill="1" applyBorder="1" applyAlignment="1" applyProtection="1">
      <alignment horizontal="center" vertical="center" shrinkToFit="1"/>
      <protection locked="0"/>
    </xf>
    <xf numFmtId="0" fontId="46" fillId="34" borderId="3" xfId="52" applyFont="1" applyFill="1" applyBorder="1" applyAlignment="1" applyProtection="1">
      <alignment horizontal="center" vertical="center"/>
      <protection locked="0"/>
    </xf>
    <xf numFmtId="0" fontId="51" fillId="35" borderId="10" xfId="52" applyFont="1" applyFill="1" applyBorder="1" applyAlignment="1">
      <alignment horizontal="center" vertical="center"/>
    </xf>
    <xf numFmtId="0" fontId="46" fillId="34" borderId="10" xfId="52" applyFont="1" applyFill="1" applyBorder="1" applyAlignment="1" applyProtection="1">
      <alignment horizontal="center" vertical="center" shrinkToFit="1"/>
      <protection locked="0"/>
    </xf>
    <xf numFmtId="0" fontId="46" fillId="33" borderId="0" xfId="52" applyFont="1" applyFill="1" applyAlignment="1">
      <alignment horizontal="left" vertical="center"/>
    </xf>
    <xf numFmtId="0" fontId="46" fillId="35" borderId="13" xfId="52" applyFont="1" applyFill="1" applyBorder="1" applyAlignment="1">
      <alignment horizontal="center" vertical="center" shrinkToFit="1"/>
    </xf>
    <xf numFmtId="0" fontId="46" fillId="35" borderId="14" xfId="52" applyFont="1" applyFill="1" applyBorder="1" applyAlignment="1">
      <alignment horizontal="center" vertical="center" shrinkToFit="1"/>
    </xf>
    <xf numFmtId="0" fontId="46" fillId="35" borderId="36" xfId="52" applyFont="1" applyFill="1" applyBorder="1" applyAlignment="1">
      <alignment horizontal="center" vertical="center" shrinkToFit="1"/>
    </xf>
    <xf numFmtId="38" fontId="46" fillId="33" borderId="15" xfId="52" applyNumberFormat="1" applyFont="1" applyFill="1" applyBorder="1" applyAlignment="1">
      <alignment horizontal="right" vertical="center"/>
    </xf>
    <xf numFmtId="0" fontId="46" fillId="33" borderId="15" xfId="52" applyFont="1" applyFill="1" applyBorder="1" applyAlignment="1">
      <alignment horizontal="right" vertical="center"/>
    </xf>
    <xf numFmtId="0" fontId="46" fillId="33" borderId="16" xfId="52" applyFont="1" applyFill="1" applyBorder="1" applyAlignment="1">
      <alignment horizontal="right" vertical="center"/>
    </xf>
    <xf numFmtId="0" fontId="46" fillId="33" borderId="0" xfId="52" applyFont="1" applyFill="1" applyAlignment="1">
      <alignment horizontal="left" vertical="center" wrapText="1"/>
    </xf>
    <xf numFmtId="0" fontId="46" fillId="33" borderId="12" xfId="52" applyFont="1" applyFill="1" applyBorder="1" applyAlignment="1">
      <alignment horizontal="left" vertical="center" wrapText="1"/>
    </xf>
    <xf numFmtId="0" fontId="50" fillId="34" borderId="7" xfId="52" applyFont="1" applyFill="1" applyBorder="1" applyAlignment="1" applyProtection="1">
      <alignment horizontal="center" vertical="center"/>
      <protection locked="0"/>
    </xf>
    <xf numFmtId="0" fontId="50" fillId="34" borderId="1" xfId="52" applyFont="1" applyFill="1" applyBorder="1" applyAlignment="1" applyProtection="1">
      <alignment horizontal="center" vertical="center"/>
      <protection locked="0"/>
    </xf>
    <xf numFmtId="0" fontId="50" fillId="34" borderId="3" xfId="52" applyFont="1" applyFill="1" applyBorder="1" applyAlignment="1" applyProtection="1">
      <alignment horizontal="center" vertical="center"/>
      <protection locked="0"/>
    </xf>
    <xf numFmtId="0" fontId="50" fillId="35" borderId="7" xfId="52" applyFont="1" applyFill="1" applyBorder="1" applyAlignment="1">
      <alignment horizontal="center" vertical="center" wrapText="1"/>
    </xf>
    <xf numFmtId="0" fontId="50" fillId="35" borderId="31" xfId="52" applyFont="1" applyFill="1" applyBorder="1" applyAlignment="1">
      <alignment horizontal="center" vertical="center"/>
    </xf>
    <xf numFmtId="0" fontId="50" fillId="35" borderId="8" xfId="52" applyFont="1" applyFill="1" applyBorder="1" applyAlignment="1">
      <alignment horizontal="center" vertical="center"/>
    </xf>
    <xf numFmtId="0" fontId="50" fillId="35" borderId="1" xfId="52" applyFont="1" applyFill="1" applyBorder="1" applyAlignment="1">
      <alignment horizontal="center" vertical="center"/>
    </xf>
    <xf numFmtId="0" fontId="50" fillId="35" borderId="0" xfId="52" applyFont="1" applyFill="1" applyAlignment="1">
      <alignment horizontal="center" vertical="center"/>
    </xf>
    <xf numFmtId="0" fontId="50" fillId="35" borderId="2" xfId="52" applyFont="1" applyFill="1" applyBorder="1" applyAlignment="1">
      <alignment horizontal="center" vertical="center"/>
    </xf>
    <xf numFmtId="0" fontId="50" fillId="35" borderId="3" xfId="52" applyFont="1" applyFill="1" applyBorder="1" applyAlignment="1">
      <alignment horizontal="center" vertical="center"/>
    </xf>
    <xf numFmtId="0" fontId="50" fillId="35" borderId="12" xfId="52" applyFont="1" applyFill="1" applyBorder="1" applyAlignment="1">
      <alignment horizontal="center" vertical="center"/>
    </xf>
    <xf numFmtId="0" fontId="50" fillId="35" borderId="6" xfId="52" applyFont="1" applyFill="1" applyBorder="1" applyAlignment="1">
      <alignment horizontal="center" vertical="center"/>
    </xf>
    <xf numFmtId="0" fontId="46" fillId="35" borderId="31" xfId="52" applyFont="1" applyFill="1" applyBorder="1" applyAlignment="1">
      <alignment horizontal="center" vertical="center" wrapText="1"/>
    </xf>
    <xf numFmtId="0" fontId="46" fillId="35" borderId="8" xfId="52" applyFont="1" applyFill="1" applyBorder="1" applyAlignment="1">
      <alignment horizontal="center" vertical="center" wrapText="1"/>
    </xf>
    <xf numFmtId="0" fontId="46" fillId="35" borderId="1" xfId="52" applyFont="1" applyFill="1" applyBorder="1" applyAlignment="1">
      <alignment horizontal="center" vertical="center" wrapText="1"/>
    </xf>
    <xf numFmtId="0" fontId="46" fillId="35" borderId="0" xfId="52" applyFont="1" applyFill="1" applyAlignment="1">
      <alignment horizontal="center" vertical="center" wrapText="1"/>
    </xf>
    <xf numFmtId="0" fontId="46" fillId="35" borderId="2" xfId="52" applyFont="1" applyFill="1" applyBorder="1" applyAlignment="1">
      <alignment horizontal="center" vertical="center" wrapText="1"/>
    </xf>
    <xf numFmtId="0" fontId="46" fillId="35" borderId="3" xfId="52" applyFont="1" applyFill="1" applyBorder="1" applyAlignment="1">
      <alignment horizontal="center" vertical="center" wrapText="1"/>
    </xf>
    <xf numFmtId="0" fontId="46" fillId="35" borderId="12" xfId="52" applyFont="1" applyFill="1" applyBorder="1" applyAlignment="1">
      <alignment horizontal="center" vertical="center" wrapText="1"/>
    </xf>
    <xf numFmtId="0" fontId="46" fillId="35" borderId="6" xfId="52" applyFont="1" applyFill="1" applyBorder="1" applyAlignment="1">
      <alignment horizontal="center" vertical="center" wrapText="1"/>
    </xf>
    <xf numFmtId="0" fontId="46" fillId="34" borderId="30" xfId="52" applyFont="1" applyFill="1" applyBorder="1" applyAlignment="1" applyProtection="1">
      <alignment horizontal="center" vertical="center" wrapText="1"/>
      <protection locked="0"/>
    </xf>
    <xf numFmtId="0" fontId="46" fillId="34" borderId="32" xfId="52" applyFont="1" applyFill="1" applyBorder="1" applyAlignment="1" applyProtection="1">
      <alignment horizontal="center" vertical="center" wrapText="1"/>
      <protection locked="0"/>
    </xf>
    <xf numFmtId="0" fontId="46" fillId="34" borderId="34" xfId="52" applyFont="1" applyFill="1" applyBorder="1" applyAlignment="1" applyProtection="1">
      <alignment horizontal="center" vertical="center" wrapText="1"/>
      <protection locked="0"/>
    </xf>
    <xf numFmtId="0" fontId="46" fillId="34" borderId="26" xfId="52" applyFont="1" applyFill="1" applyBorder="1" applyAlignment="1" applyProtection="1">
      <alignment horizontal="center" vertical="center" wrapText="1"/>
      <protection locked="0"/>
    </xf>
    <xf numFmtId="0" fontId="46" fillId="34" borderId="35" xfId="52" applyFont="1" applyFill="1" applyBorder="1" applyAlignment="1" applyProtection="1">
      <alignment horizontal="center" vertical="center" wrapText="1"/>
      <protection locked="0"/>
    </xf>
    <xf numFmtId="0" fontId="46" fillId="34" borderId="27" xfId="52" applyFont="1" applyFill="1" applyBorder="1" applyAlignment="1" applyProtection="1">
      <alignment horizontal="center" vertical="center" wrapText="1"/>
      <protection locked="0"/>
    </xf>
    <xf numFmtId="0" fontId="50" fillId="34" borderId="30" xfId="52" applyFont="1" applyFill="1" applyBorder="1" applyAlignment="1" applyProtection="1">
      <alignment horizontal="center" vertical="center"/>
      <protection locked="0"/>
    </xf>
    <xf numFmtId="0" fontId="50" fillId="34" borderId="32" xfId="52" applyFont="1" applyFill="1" applyBorder="1" applyAlignment="1" applyProtection="1">
      <alignment horizontal="center" vertical="center"/>
      <protection locked="0"/>
    </xf>
    <xf numFmtId="0" fontId="50" fillId="34" borderId="34" xfId="52" applyFont="1" applyFill="1" applyBorder="1" applyAlignment="1" applyProtection="1">
      <alignment horizontal="center" vertical="center"/>
      <protection locked="0"/>
    </xf>
    <xf numFmtId="0" fontId="50" fillId="34" borderId="26" xfId="52" applyFont="1" applyFill="1" applyBorder="1" applyAlignment="1" applyProtection="1">
      <alignment horizontal="center" vertical="center"/>
      <protection locked="0"/>
    </xf>
    <xf numFmtId="0" fontId="50" fillId="34" borderId="35" xfId="52" applyFont="1" applyFill="1" applyBorder="1" applyAlignment="1" applyProtection="1">
      <alignment horizontal="center" vertical="center"/>
      <protection locked="0"/>
    </xf>
    <xf numFmtId="0" fontId="50" fillId="34" borderId="27" xfId="52" applyFont="1" applyFill="1" applyBorder="1" applyAlignment="1" applyProtection="1">
      <alignment horizontal="center" vertical="center"/>
      <protection locked="0"/>
    </xf>
    <xf numFmtId="0" fontId="46" fillId="34" borderId="33" xfId="52" applyFont="1" applyFill="1" applyBorder="1" applyAlignment="1" applyProtection="1">
      <alignment horizontal="center" vertical="center" wrapText="1"/>
      <protection locked="0"/>
    </xf>
    <xf numFmtId="0" fontId="46" fillId="34" borderId="29" xfId="52" applyFont="1" applyFill="1" applyBorder="1" applyAlignment="1" applyProtection="1">
      <alignment horizontal="center" vertical="center" wrapText="1"/>
      <protection locked="0"/>
    </xf>
    <xf numFmtId="0" fontId="46" fillId="34" borderId="28" xfId="52" applyFont="1" applyFill="1" applyBorder="1" applyAlignment="1" applyProtection="1">
      <alignment horizontal="center" vertical="center" wrapText="1"/>
      <protection locked="0"/>
    </xf>
    <xf numFmtId="0" fontId="50" fillId="35" borderId="31" xfId="52" applyFont="1" applyFill="1" applyBorder="1" applyAlignment="1">
      <alignment horizontal="center" vertical="center" wrapText="1"/>
    </xf>
    <xf numFmtId="0" fontId="50" fillId="35" borderId="1" xfId="52" applyFont="1" applyFill="1" applyBorder="1" applyAlignment="1">
      <alignment horizontal="center" vertical="center" wrapText="1"/>
    </xf>
    <xf numFmtId="0" fontId="50" fillId="35" borderId="0" xfId="52" applyFont="1" applyFill="1" applyAlignment="1">
      <alignment horizontal="center" vertical="center" wrapText="1"/>
    </xf>
    <xf numFmtId="0" fontId="50" fillId="35" borderId="3" xfId="52" applyFont="1" applyFill="1" applyBorder="1" applyAlignment="1">
      <alignment horizontal="center" vertical="center" wrapText="1"/>
    </xf>
    <xf numFmtId="0" fontId="50" fillId="35" borderId="12" xfId="52" applyFont="1" applyFill="1" applyBorder="1" applyAlignment="1">
      <alignment horizontal="center" vertical="center" wrapText="1"/>
    </xf>
    <xf numFmtId="0" fontId="46" fillId="34" borderId="7" xfId="52" applyFont="1" applyFill="1" applyBorder="1" applyAlignment="1" applyProtection="1">
      <alignment horizontal="center" vertical="center" wrapText="1"/>
      <protection locked="0"/>
    </xf>
    <xf numFmtId="0" fontId="46" fillId="34" borderId="31" xfId="52" applyFont="1" applyFill="1" applyBorder="1" applyAlignment="1" applyProtection="1">
      <alignment horizontal="center" vertical="center" wrapText="1"/>
      <protection locked="0"/>
    </xf>
    <xf numFmtId="0" fontId="46" fillId="34" borderId="8" xfId="52" applyFont="1" applyFill="1" applyBorder="1" applyAlignment="1" applyProtection="1">
      <alignment horizontal="center" vertical="center" wrapText="1"/>
      <protection locked="0"/>
    </xf>
    <xf numFmtId="0" fontId="46" fillId="34" borderId="1" xfId="52" applyFont="1" applyFill="1" applyBorder="1" applyAlignment="1" applyProtection="1">
      <alignment horizontal="center" vertical="center" wrapText="1"/>
      <protection locked="0"/>
    </xf>
    <xf numFmtId="0" fontId="46" fillId="34" borderId="0" xfId="52" applyFont="1" applyFill="1" applyAlignment="1" applyProtection="1">
      <alignment horizontal="center" vertical="center" wrapText="1"/>
      <protection locked="0"/>
    </xf>
    <xf numFmtId="0" fontId="46" fillId="34" borderId="2" xfId="52" applyFont="1" applyFill="1" applyBorder="1" applyAlignment="1" applyProtection="1">
      <alignment horizontal="center" vertical="center" wrapText="1"/>
      <protection locked="0"/>
    </xf>
    <xf numFmtId="0" fontId="46" fillId="34" borderId="3" xfId="52" applyFont="1" applyFill="1" applyBorder="1" applyAlignment="1" applyProtection="1">
      <alignment horizontal="center" vertical="center" wrapText="1"/>
      <protection locked="0"/>
    </xf>
    <xf numFmtId="0" fontId="46" fillId="34" borderId="12" xfId="52" applyFont="1" applyFill="1" applyBorder="1" applyAlignment="1" applyProtection="1">
      <alignment horizontal="center" vertical="center" wrapText="1"/>
      <protection locked="0"/>
    </xf>
    <xf numFmtId="0" fontId="46" fillId="34" borderId="6" xfId="52" applyFont="1" applyFill="1" applyBorder="1" applyAlignment="1" applyProtection="1">
      <alignment horizontal="center" vertical="center" wrapText="1"/>
      <protection locked="0"/>
    </xf>
    <xf numFmtId="0" fontId="46" fillId="35" borderId="9" xfId="52" applyFont="1" applyFill="1" applyBorder="1" applyAlignment="1">
      <alignment horizontal="center" vertical="center" wrapText="1"/>
    </xf>
    <xf numFmtId="0" fontId="46" fillId="35" borderId="4" xfId="52" applyFont="1" applyFill="1" applyBorder="1" applyAlignment="1">
      <alignment horizontal="center" vertical="center" wrapText="1"/>
    </xf>
    <xf numFmtId="0" fontId="46" fillId="35" borderId="5" xfId="52" applyFont="1" applyFill="1" applyBorder="1" applyAlignment="1">
      <alignment horizontal="center" vertical="center" wrapText="1"/>
    </xf>
    <xf numFmtId="0" fontId="46" fillId="34" borderId="9" xfId="52" applyFont="1" applyFill="1" applyBorder="1" applyAlignment="1" applyProtection="1">
      <alignment horizontal="center" vertical="center" wrapText="1"/>
      <protection locked="0"/>
    </xf>
    <xf numFmtId="0" fontId="46" fillId="34" borderId="4" xfId="52" applyFont="1" applyFill="1" applyBorder="1" applyAlignment="1" applyProtection="1">
      <alignment horizontal="center" vertical="center" wrapText="1"/>
      <protection locked="0"/>
    </xf>
    <xf numFmtId="0" fontId="46" fillId="34" borderId="5" xfId="52" applyFont="1" applyFill="1" applyBorder="1" applyAlignment="1" applyProtection="1">
      <alignment horizontal="center" vertical="center" wrapText="1"/>
      <protection locked="0"/>
    </xf>
    <xf numFmtId="0" fontId="50" fillId="34" borderId="33" xfId="52" applyFont="1" applyFill="1" applyBorder="1" applyAlignment="1" applyProtection="1">
      <alignment horizontal="center" vertical="center"/>
      <protection locked="0"/>
    </xf>
    <xf numFmtId="0" fontId="50" fillId="34" borderId="29" xfId="52" applyFont="1" applyFill="1" applyBorder="1" applyAlignment="1" applyProtection="1">
      <alignment horizontal="center" vertical="center"/>
      <protection locked="0"/>
    </xf>
    <xf numFmtId="0" fontId="50" fillId="34" borderId="28" xfId="52" applyFont="1" applyFill="1" applyBorder="1" applyAlignment="1" applyProtection="1">
      <alignment horizontal="center" vertical="center"/>
      <protection locked="0"/>
    </xf>
    <xf numFmtId="0" fontId="50" fillId="34" borderId="8" xfId="52" applyFont="1" applyFill="1" applyBorder="1" applyAlignment="1" applyProtection="1">
      <alignment horizontal="center" vertical="center"/>
      <protection locked="0"/>
    </xf>
    <xf numFmtId="0" fontId="50" fillId="34" borderId="2" xfId="52" applyFont="1" applyFill="1" applyBorder="1" applyAlignment="1" applyProtection="1">
      <alignment horizontal="center" vertical="center"/>
      <protection locked="0"/>
    </xf>
    <xf numFmtId="0" fontId="50" fillId="34" borderId="6" xfId="52" applyFont="1" applyFill="1" applyBorder="1" applyAlignment="1" applyProtection="1">
      <alignment horizontal="center" vertical="center"/>
      <protection locked="0"/>
    </xf>
    <xf numFmtId="0" fontId="41" fillId="33" borderId="31" xfId="52" applyFont="1" applyFill="1" applyBorder="1" applyAlignment="1">
      <alignment horizontal="left" vertical="top" wrapText="1"/>
    </xf>
    <xf numFmtId="0" fontId="46" fillId="33" borderId="7" xfId="52" applyFont="1" applyFill="1" applyBorder="1" applyAlignment="1">
      <alignment horizontal="left" vertical="top" wrapText="1"/>
    </xf>
    <xf numFmtId="0" fontId="46" fillId="33" borderId="31" xfId="52" applyFont="1" applyFill="1" applyBorder="1" applyAlignment="1">
      <alignment horizontal="left" vertical="top" wrapText="1"/>
    </xf>
    <xf numFmtId="0" fontId="46" fillId="33" borderId="8" xfId="52" applyFont="1" applyFill="1" applyBorder="1" applyAlignment="1">
      <alignment horizontal="left" vertical="top" wrapText="1"/>
    </xf>
    <xf numFmtId="0" fontId="46" fillId="33" borderId="1" xfId="52" applyFont="1" applyFill="1" applyBorder="1" applyAlignment="1">
      <alignment horizontal="left" vertical="top" wrapText="1"/>
    </xf>
    <xf numFmtId="0" fontId="46" fillId="33" borderId="0" xfId="52" applyFont="1" applyFill="1" applyAlignment="1">
      <alignment horizontal="left" vertical="top" wrapText="1"/>
    </xf>
    <xf numFmtId="0" fontId="46" fillId="33" borderId="2" xfId="52" applyFont="1" applyFill="1" applyBorder="1" applyAlignment="1">
      <alignment horizontal="left" vertical="top" wrapText="1"/>
    </xf>
    <xf numFmtId="0" fontId="46" fillId="33" borderId="3" xfId="52" applyFont="1" applyFill="1" applyBorder="1" applyAlignment="1">
      <alignment horizontal="left" vertical="top" wrapText="1"/>
    </xf>
    <xf numFmtId="0" fontId="46" fillId="33" borderId="12" xfId="52" applyFont="1" applyFill="1" applyBorder="1" applyAlignment="1">
      <alignment horizontal="left" vertical="top" wrapText="1"/>
    </xf>
    <xf numFmtId="0" fontId="46" fillId="33" borderId="6" xfId="52" applyFont="1" applyFill="1" applyBorder="1" applyAlignment="1">
      <alignment horizontal="left" vertical="top" wrapText="1"/>
    </xf>
    <xf numFmtId="0" fontId="50" fillId="33" borderId="0" xfId="52" applyFont="1" applyFill="1" applyAlignment="1">
      <alignment horizontal="left" vertical="center" wrapText="1"/>
    </xf>
    <xf numFmtId="0" fontId="18" fillId="33" borderId="0" xfId="52" applyFont="1" applyFill="1" applyAlignment="1">
      <alignment horizontal="center" vertical="center" wrapText="1"/>
    </xf>
    <xf numFmtId="0" fontId="62" fillId="0" borderId="0" xfId="52" applyFont="1" applyAlignment="1">
      <alignment horizontal="center" vertical="center"/>
    </xf>
    <xf numFmtId="0" fontId="62" fillId="0" borderId="12" xfId="52" applyFont="1" applyBorder="1" applyAlignment="1">
      <alignment horizontal="center" vertical="center"/>
    </xf>
    <xf numFmtId="49" fontId="52" fillId="33" borderId="0" xfId="52" quotePrefix="1" applyNumberFormat="1" applyFont="1" applyFill="1" applyAlignment="1">
      <alignment horizontal="center" vertical="center"/>
    </xf>
    <xf numFmtId="49" fontId="52" fillId="33" borderId="0" xfId="52" quotePrefix="1" applyNumberFormat="1" applyFont="1" applyFill="1" applyAlignment="1">
      <alignment horizontal="right" vertical="center"/>
    </xf>
    <xf numFmtId="0" fontId="52" fillId="33" borderId="0" xfId="52" quotePrefix="1" applyFont="1" applyFill="1" applyAlignment="1">
      <alignment horizontal="center" vertical="center"/>
    </xf>
    <xf numFmtId="0" fontId="52" fillId="33" borderId="0" xfId="54" applyFont="1" applyFill="1" applyAlignment="1">
      <alignment horizontal="left" vertical="top"/>
    </xf>
    <xf numFmtId="0" fontId="50" fillId="33" borderId="0" xfId="52" applyFont="1" applyFill="1" applyAlignment="1">
      <alignment horizontal="left" shrinkToFit="1"/>
    </xf>
    <xf numFmtId="0" fontId="55" fillId="0" borderId="0" xfId="71" applyFont="1" applyAlignment="1" applyProtection="1">
      <alignment horizontal="left" vertical="center" wrapText="1"/>
      <protection locked="0"/>
    </xf>
    <xf numFmtId="0" fontId="55" fillId="0" borderId="2" xfId="71" applyFont="1" applyBorder="1" applyAlignment="1" applyProtection="1">
      <alignment horizontal="left" vertical="center" wrapText="1"/>
      <protection locked="0"/>
    </xf>
    <xf numFmtId="0" fontId="55" fillId="0" borderId="0" xfId="71" applyFont="1" applyAlignment="1" applyProtection="1">
      <alignment horizontal="left" vertical="center"/>
      <protection locked="0"/>
    </xf>
    <xf numFmtId="0" fontId="59" fillId="0" borderId="0" xfId="71" applyFont="1" applyAlignment="1" applyProtection="1">
      <alignment horizontal="center" vertical="center"/>
      <protection locked="0"/>
    </xf>
    <xf numFmtId="0" fontId="55" fillId="0" borderId="0" xfId="78" applyFont="1" applyAlignment="1" applyProtection="1">
      <alignment horizontal="left" vertical="center"/>
      <protection locked="0"/>
    </xf>
    <xf numFmtId="0" fontId="59" fillId="0" borderId="0" xfId="78" applyFont="1" applyAlignment="1" applyProtection="1">
      <alignment horizontal="center" vertical="center"/>
      <protection locked="0"/>
    </xf>
    <xf numFmtId="0" fontId="55" fillId="0" borderId="0" xfId="78" applyFont="1" applyAlignment="1" applyProtection="1">
      <alignment horizontal="left" vertical="center" wrapText="1"/>
      <protection locked="0"/>
    </xf>
    <xf numFmtId="0" fontId="55" fillId="0" borderId="2" xfId="78" applyFont="1" applyBorder="1" applyAlignment="1" applyProtection="1">
      <alignment horizontal="left" vertical="center" wrapText="1"/>
      <protection locked="0"/>
    </xf>
    <xf numFmtId="0" fontId="55" fillId="0" borderId="0" xfId="81" applyFont="1" applyAlignment="1" applyProtection="1">
      <alignment horizontal="left" vertical="center"/>
      <protection locked="0"/>
    </xf>
    <xf numFmtId="0" fontId="59" fillId="0" borderId="0" xfId="81" applyFont="1" applyAlignment="1" applyProtection="1">
      <alignment horizontal="center" vertical="center"/>
      <protection locked="0"/>
    </xf>
    <xf numFmtId="0" fontId="55" fillId="0" borderId="0" xfId="81" applyFont="1" applyAlignment="1" applyProtection="1">
      <alignment horizontal="left" vertical="center" wrapText="1"/>
      <protection locked="0"/>
    </xf>
    <xf numFmtId="0" fontId="55" fillId="0" borderId="0" xfId="81" applyFont="1" applyAlignment="1" applyProtection="1">
      <alignment horizontal="center" vertical="center"/>
      <protection locked="0"/>
    </xf>
    <xf numFmtId="0" fontId="36" fillId="35" borderId="0" xfId="77" applyFont="1" applyFill="1" applyAlignment="1">
      <alignment vertical="top" wrapText="1"/>
    </xf>
    <xf numFmtId="0" fontId="65" fillId="0" borderId="0" xfId="77" applyFont="1" applyAlignment="1">
      <alignment horizontal="distributed" vertical="center"/>
    </xf>
    <xf numFmtId="58" fontId="65" fillId="0" borderId="0" xfId="77" applyNumberFormat="1" applyFont="1" applyAlignment="1">
      <alignment horizontal="distributed" vertical="center"/>
    </xf>
    <xf numFmtId="0" fontId="46" fillId="0" borderId="0" xfId="77" applyFont="1" applyAlignment="1">
      <alignment horizontal="center" vertical="center"/>
    </xf>
    <xf numFmtId="0" fontId="36" fillId="0" borderId="0" xfId="77" applyFont="1" applyAlignment="1">
      <alignment horizontal="left" vertical="top" wrapText="1"/>
    </xf>
    <xf numFmtId="0" fontId="36" fillId="0" borderId="0" xfId="77" applyFont="1" applyAlignment="1">
      <alignment horizontal="center" vertical="center"/>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31" fillId="0" borderId="5" xfId="75" applyFont="1" applyBorder="1" applyAlignment="1">
      <alignment horizontal="left" vertical="center" wrapText="1"/>
    </xf>
    <xf numFmtId="0" fontId="60" fillId="0" borderId="0" xfId="75" applyFont="1" applyAlignment="1">
      <alignment horizontal="center" vertical="center" wrapText="1"/>
    </xf>
    <xf numFmtId="0" fontId="60" fillId="0" borderId="0" xfId="75" applyFont="1" applyAlignment="1">
      <alignment horizontal="center" vertical="center"/>
    </xf>
    <xf numFmtId="0" fontId="31" fillId="0" borderId="11" xfId="75" applyFont="1" applyBorder="1" applyAlignment="1">
      <alignment horizontal="center"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xf numFmtId="0" fontId="31" fillId="0" borderId="9" xfId="80" applyFont="1" applyBorder="1" applyAlignment="1">
      <alignment horizontal="left" vertical="center" wrapText="1"/>
    </xf>
    <xf numFmtId="0" fontId="31" fillId="0" borderId="4" xfId="80" applyFont="1" applyBorder="1" applyAlignment="1">
      <alignment horizontal="left" vertical="center" wrapText="1"/>
    </xf>
    <xf numFmtId="0" fontId="60" fillId="0" borderId="0" xfId="80" applyFont="1" applyAlignment="1">
      <alignment horizontal="center" vertical="center" wrapText="1"/>
    </xf>
    <xf numFmtId="0" fontId="60" fillId="0" borderId="0" xfId="80" applyFont="1" applyAlignment="1">
      <alignment horizontal="center" vertical="center"/>
    </xf>
    <xf numFmtId="0" fontId="31" fillId="0" borderId="11" xfId="80" applyFont="1" applyBorder="1" applyAlignment="1">
      <alignment horizontal="center" vertical="center" wrapText="1"/>
    </xf>
    <xf numFmtId="0" fontId="40" fillId="0" borderId="12" xfId="80" applyFont="1" applyBorder="1" applyAlignment="1">
      <alignment horizontal="center" vertical="center"/>
    </xf>
    <xf numFmtId="0" fontId="31" fillId="0" borderId="9" xfId="80" applyFont="1" applyBorder="1" applyAlignment="1">
      <alignment horizontal="center" vertical="center" wrapText="1"/>
    </xf>
    <xf numFmtId="0" fontId="31" fillId="0" borderId="4" xfId="80" applyFont="1" applyBorder="1" applyAlignment="1">
      <alignment horizontal="center" vertical="center" wrapText="1"/>
    </xf>
    <xf numFmtId="0" fontId="31" fillId="0" borderId="5" xfId="80" applyFont="1" applyBorder="1" applyAlignment="1">
      <alignment horizontal="center" vertical="center" wrapText="1"/>
    </xf>
    <xf numFmtId="0" fontId="31" fillId="0" borderId="5" xfId="80" applyFont="1" applyBorder="1" applyAlignment="1">
      <alignment horizontal="left" vertical="center" wrapText="1"/>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桁区切り 8 2" xfId="79" xr:uid="{B1D4F5AE-B700-4666-935B-9F59F24208D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2 2" xfId="81" xr:uid="{7516383A-F1E7-4E12-B689-25EFB7FA1598}"/>
    <cellStyle name="標準 14 3" xfId="75" xr:uid="{DF8CE15C-1BF5-4672-A288-B53C0B9C5CEB}"/>
    <cellStyle name="標準 14 3 2" xfId="80" xr:uid="{9DAA9CC1-65D8-4772-9417-8D2D823AC11E}"/>
    <cellStyle name="標準 14 4" xfId="78" xr:uid="{B4905FD8-0027-4DE3-8AF2-12295858E578}"/>
    <cellStyle name="標準 15" xfId="77" xr:uid="{6160A745-07BC-4020-821C-A498E6CC424E}"/>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3 2" xfId="76" xr:uid="{BDC3B494-DEBD-4864-A2A5-8163D5E29C8A}"/>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5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25</xdr:row>
          <xdr:rowOff>104775</xdr:rowOff>
        </xdr:from>
        <xdr:to>
          <xdr:col>1</xdr:col>
          <xdr:colOff>552450</xdr:colOff>
          <xdr:row>27</xdr:row>
          <xdr:rowOff>57150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27</xdr:row>
          <xdr:rowOff>133350</xdr:rowOff>
        </xdr:from>
        <xdr:to>
          <xdr:col>1</xdr:col>
          <xdr:colOff>552450</xdr:colOff>
          <xdr:row>29</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29</xdr:row>
          <xdr:rowOff>142875</xdr:rowOff>
        </xdr:from>
        <xdr:to>
          <xdr:col>1</xdr:col>
          <xdr:colOff>561975</xdr:colOff>
          <xdr:row>31</xdr:row>
          <xdr:rowOff>85725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123825</xdr:rowOff>
        </xdr:from>
        <xdr:to>
          <xdr:col>1</xdr:col>
          <xdr:colOff>571500</xdr:colOff>
          <xdr:row>35</xdr:row>
          <xdr:rowOff>66675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142875</xdr:rowOff>
        </xdr:from>
        <xdr:to>
          <xdr:col>1</xdr:col>
          <xdr:colOff>542925</xdr:colOff>
          <xdr:row>21</xdr:row>
          <xdr:rowOff>95250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22</xdr:row>
          <xdr:rowOff>133350</xdr:rowOff>
        </xdr:from>
        <xdr:to>
          <xdr:col>1</xdr:col>
          <xdr:colOff>552450</xdr:colOff>
          <xdr:row>24</xdr:row>
          <xdr:rowOff>95250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142875</xdr:rowOff>
        </xdr:from>
        <xdr:to>
          <xdr:col>1</xdr:col>
          <xdr:colOff>571500</xdr:colOff>
          <xdr:row>33</xdr:row>
          <xdr:rowOff>85725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28575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28575</xdr:rowOff>
        </xdr:from>
        <xdr:to>
          <xdr:col>1</xdr:col>
          <xdr:colOff>514350</xdr:colOff>
          <xdr:row>19</xdr:row>
          <xdr:rowOff>161925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25</xdr:row>
          <xdr:rowOff>133350</xdr:rowOff>
        </xdr:from>
        <xdr:to>
          <xdr:col>1</xdr:col>
          <xdr:colOff>523875</xdr:colOff>
          <xdr:row>27</xdr:row>
          <xdr:rowOff>85725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133350</xdr:rowOff>
        </xdr:from>
        <xdr:to>
          <xdr:col>1</xdr:col>
          <xdr:colOff>523875</xdr:colOff>
          <xdr:row>29</xdr:row>
          <xdr:rowOff>76200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4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523875</xdr:colOff>
          <xdr:row>31</xdr:row>
          <xdr:rowOff>66675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4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152400</xdr:rowOff>
        </xdr:from>
        <xdr:to>
          <xdr:col>1</xdr:col>
          <xdr:colOff>542925</xdr:colOff>
          <xdr:row>33</xdr:row>
          <xdr:rowOff>95250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4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142875</xdr:rowOff>
        </xdr:from>
        <xdr:to>
          <xdr:col>1</xdr:col>
          <xdr:colOff>552450</xdr:colOff>
          <xdr:row>35</xdr:row>
          <xdr:rowOff>47625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4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66675</xdr:rowOff>
        </xdr:from>
        <xdr:to>
          <xdr:col>1</xdr:col>
          <xdr:colOff>514350</xdr:colOff>
          <xdr:row>22</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4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76200</xdr:rowOff>
        </xdr:from>
        <xdr:to>
          <xdr:col>1</xdr:col>
          <xdr:colOff>523875</xdr:colOff>
          <xdr:row>25</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4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8</xdr:row>
          <xdr:rowOff>142875</xdr:rowOff>
        </xdr:from>
        <xdr:to>
          <xdr:col>1</xdr:col>
          <xdr:colOff>542925</xdr:colOff>
          <xdr:row>10</xdr:row>
          <xdr:rowOff>104775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523875</xdr:colOff>
          <xdr:row>21</xdr:row>
          <xdr:rowOff>114300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9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142875</xdr:rowOff>
        </xdr:from>
        <xdr:to>
          <xdr:col>1</xdr:col>
          <xdr:colOff>542925</xdr:colOff>
          <xdr:row>16</xdr:row>
          <xdr:rowOff>95250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9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142875</xdr:rowOff>
        </xdr:from>
        <xdr:to>
          <xdr:col>1</xdr:col>
          <xdr:colOff>542925</xdr:colOff>
          <xdr:row>18</xdr:row>
          <xdr:rowOff>104775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27</xdr:row>
          <xdr:rowOff>123825</xdr:rowOff>
        </xdr:from>
        <xdr:to>
          <xdr:col>1</xdr:col>
          <xdr:colOff>542925</xdr:colOff>
          <xdr:row>29</xdr:row>
          <xdr:rowOff>66675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219075</xdr:rowOff>
        </xdr:from>
        <xdr:to>
          <xdr:col>1</xdr:col>
          <xdr:colOff>533400</xdr:colOff>
          <xdr:row>13</xdr:row>
          <xdr:rowOff>123825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142875</xdr:rowOff>
        </xdr:from>
        <xdr:to>
          <xdr:col>1</xdr:col>
          <xdr:colOff>542925</xdr:colOff>
          <xdr:row>16</xdr:row>
          <xdr:rowOff>95250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142875</xdr:rowOff>
        </xdr:from>
        <xdr:to>
          <xdr:col>1</xdr:col>
          <xdr:colOff>542925</xdr:colOff>
          <xdr:row>18</xdr:row>
          <xdr:rowOff>104775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9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133350</xdr:rowOff>
        </xdr:from>
        <xdr:to>
          <xdr:col>1</xdr:col>
          <xdr:colOff>523875</xdr:colOff>
          <xdr:row>23</xdr:row>
          <xdr:rowOff>76200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523875</xdr:colOff>
          <xdr:row>25</xdr:row>
          <xdr:rowOff>66675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9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161925</xdr:rowOff>
        </xdr:from>
        <xdr:to>
          <xdr:col>1</xdr:col>
          <xdr:colOff>542925</xdr:colOff>
          <xdr:row>27</xdr:row>
          <xdr:rowOff>104775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9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F6097F9-7F15-4293-8E20-9E3E46ECECC5}"/>
            </a:ext>
          </a:extLst>
        </xdr:cNvPr>
        <xdr:cNvSpPr/>
      </xdr:nvSpPr>
      <xdr:spPr bwMode="auto">
        <a:xfrm>
          <a:off x="7898780" y="7701311"/>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703551</xdr:colOff>
      <xdr:row>15</xdr:row>
      <xdr:rowOff>530370</xdr:rowOff>
    </xdr:from>
    <xdr:to>
      <xdr:col>8</xdr:col>
      <xdr:colOff>589972</xdr:colOff>
      <xdr:row>19</xdr:row>
      <xdr:rowOff>96405</xdr:rowOff>
    </xdr:to>
    <xdr:sp macro="" textlink="">
      <xdr:nvSpPr>
        <xdr:cNvPr id="2" name="正方形/長方形 1">
          <a:extLst>
            <a:ext uri="{FF2B5EF4-FFF2-40B4-BE49-F238E27FC236}">
              <a16:creationId xmlns:a16="http://schemas.microsoft.com/office/drawing/2014/main" id="{FFF8DCCD-7657-4162-8ED2-6FD270A0B5B1}"/>
            </a:ext>
          </a:extLst>
        </xdr:cNvPr>
        <xdr:cNvSpPr/>
      </xdr:nvSpPr>
      <xdr:spPr bwMode="auto">
        <a:xfrm>
          <a:off x="6093835" y="8431790"/>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F172DFE5-490A-4218-ADFD-9E9A6846614D}"/>
            </a:ext>
          </a:extLst>
        </xdr:cNvPr>
        <xdr:cNvSpPr/>
      </xdr:nvSpPr>
      <xdr:spPr bwMode="auto">
        <a:xfrm>
          <a:off x="6769474" y="6924675"/>
          <a:ext cx="6041838" cy="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317500</xdr:colOff>
      <xdr:row>15</xdr:row>
      <xdr:rowOff>635000</xdr:rowOff>
    </xdr:from>
    <xdr:to>
      <xdr:col>7</xdr:col>
      <xdr:colOff>2724680</xdr:colOff>
      <xdr:row>19</xdr:row>
      <xdr:rowOff>166158</xdr:rowOff>
    </xdr:to>
    <xdr:sp macro="" textlink="">
      <xdr:nvSpPr>
        <xdr:cNvPr id="2" name="正方形/長方形 1">
          <a:extLst>
            <a:ext uri="{FF2B5EF4-FFF2-40B4-BE49-F238E27FC236}">
              <a16:creationId xmlns:a16="http://schemas.microsoft.com/office/drawing/2014/main" id="{CE06E15D-A546-470C-B23E-E8B8EDF77DA2}"/>
            </a:ext>
          </a:extLst>
        </xdr:cNvPr>
        <xdr:cNvSpPr/>
      </xdr:nvSpPr>
      <xdr:spPr bwMode="auto">
        <a:xfrm>
          <a:off x="8375650" y="6924675"/>
          <a:ext cx="6045730" cy="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C110"/>
  <sheetViews>
    <sheetView showGridLines="0" tabSelected="1" view="pageBreakPreview" zoomScaleNormal="100" zoomScaleSheetLayoutView="100" workbookViewId="0">
      <selection activeCell="AI48" sqref="AI48:AJ50"/>
    </sheetView>
  </sheetViews>
  <sheetFormatPr defaultColWidth="1.375" defaultRowHeight="6.75" customHeight="1"/>
  <cols>
    <col min="1" max="5" width="3.375" style="10" customWidth="1"/>
    <col min="6" max="6" width="5.375" style="10" customWidth="1"/>
    <col min="7" max="12" width="1.375" style="10"/>
    <col min="13" max="13" width="11.375" style="10" customWidth="1"/>
    <col min="14" max="61" width="1.375" style="10"/>
    <col min="62" max="62" width="1.375" style="10" customWidth="1"/>
    <col min="63" max="65" width="1.375" style="10"/>
    <col min="66" max="66" width="1.375" style="10" customWidth="1"/>
    <col min="67" max="16384" width="1.375" style="10"/>
  </cols>
  <sheetData>
    <row r="1" spans="1:77" ht="15.75" customHeight="1">
      <c r="A1" s="4" t="s">
        <v>197</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15.75" customHeight="1">
      <c r="A2" s="4" t="s">
        <v>236</v>
      </c>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5"/>
      <c r="BK2" s="6"/>
      <c r="BL2" s="7"/>
      <c r="BM2" s="7"/>
      <c r="BN2" s="7"/>
      <c r="BO2" s="7"/>
      <c r="BP2" s="7"/>
      <c r="BQ2" s="8"/>
      <c r="BR2" s="8"/>
      <c r="BS2" s="9"/>
      <c r="BT2" s="9"/>
      <c r="BU2" s="9"/>
      <c r="BV2" s="9"/>
      <c r="BW2" s="9"/>
      <c r="BX2" s="9"/>
      <c r="BY2" s="9"/>
    </row>
    <row r="3" spans="1:77" ht="6.75" customHeight="1">
      <c r="A3" s="4"/>
      <c r="B3" s="4"/>
      <c r="C3" s="206" t="s">
        <v>77</v>
      </c>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9"/>
      <c r="BX3" s="9"/>
      <c r="BY3" s="9"/>
    </row>
    <row r="4" spans="1:77" ht="6.75" customHeight="1">
      <c r="A4" s="4"/>
      <c r="B4" s="4"/>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9"/>
      <c r="BX4" s="9"/>
      <c r="BY4" s="9"/>
    </row>
    <row r="5" spans="1:77" ht="6.75" customHeight="1">
      <c r="A5" s="4"/>
      <c r="B5" s="4"/>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9"/>
      <c r="BX5" s="9"/>
      <c r="BY5" s="9"/>
    </row>
    <row r="6" spans="1:77" ht="6.75" customHeight="1">
      <c r="A6" s="4"/>
      <c r="B6" s="4"/>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11"/>
      <c r="BX6" s="11"/>
      <c r="BY6" s="11"/>
    </row>
    <row r="7" spans="1:77" ht="6.75" customHeight="1">
      <c r="A7" s="4"/>
      <c r="B7" s="207" t="s">
        <v>194</v>
      </c>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11"/>
      <c r="BO7" s="11"/>
      <c r="BP7" s="11"/>
      <c r="BQ7" s="11"/>
      <c r="BR7" s="11"/>
      <c r="BS7" s="11"/>
      <c r="BT7" s="11"/>
      <c r="BU7" s="11"/>
      <c r="BV7" s="11"/>
      <c r="BW7" s="11"/>
      <c r="BX7" s="11"/>
      <c r="BY7" s="11"/>
    </row>
    <row r="8" spans="1:77" ht="6.75" customHeight="1">
      <c r="A8" s="4"/>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9"/>
      <c r="BO8" s="9"/>
      <c r="BP8" s="9"/>
      <c r="BQ8" s="9"/>
      <c r="BR8" s="9"/>
      <c r="BS8" s="9"/>
      <c r="BT8" s="9"/>
      <c r="BU8" s="9"/>
      <c r="BV8" s="9"/>
      <c r="BW8" s="9"/>
      <c r="BX8" s="9"/>
      <c r="BY8" s="9"/>
    </row>
    <row r="9" spans="1:77" ht="6.75" customHeight="1">
      <c r="A9" s="4"/>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9"/>
      <c r="BO9" s="9"/>
      <c r="BP9" s="9"/>
      <c r="BQ9" s="9"/>
      <c r="BR9" s="9"/>
      <c r="BS9" s="9"/>
      <c r="BT9" s="9"/>
      <c r="BU9" s="9"/>
      <c r="BV9" s="9"/>
      <c r="BW9" s="9"/>
      <c r="BX9" s="9"/>
      <c r="BY9" s="9"/>
    </row>
    <row r="10" spans="1:77" ht="6.75" customHeight="1">
      <c r="B10" s="208" t="s">
        <v>76</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row>
    <row r="11" spans="1:77" ht="7.5" customHeight="1">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row>
    <row r="12" spans="1:77" ht="6.75" customHeight="1">
      <c r="A12" s="11"/>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row>
    <row r="13" spans="1:77" ht="6.75" customHeight="1">
      <c r="A13" s="11"/>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row>
    <row r="14" spans="1:77" ht="6.75" customHeight="1">
      <c r="A14" s="211" t="s">
        <v>0</v>
      </c>
      <c r="B14" s="211"/>
      <c r="C14" s="211"/>
      <c r="D14" s="211"/>
      <c r="E14" s="211"/>
      <c r="F14" s="211"/>
      <c r="G14" s="211"/>
      <c r="H14" s="211"/>
      <c r="I14" s="211"/>
      <c r="J14" s="211"/>
      <c r="K14" s="211"/>
      <c r="L14" s="211"/>
      <c r="M14" s="211"/>
      <c r="N14" s="211"/>
      <c r="O14" s="211"/>
      <c r="P14" s="211"/>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209" t="s">
        <v>251</v>
      </c>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row>
    <row r="15" spans="1:77" ht="6.75" customHeight="1">
      <c r="A15" s="211"/>
      <c r="B15" s="211"/>
      <c r="C15" s="211"/>
      <c r="D15" s="211"/>
      <c r="E15" s="211"/>
      <c r="F15" s="211"/>
      <c r="G15" s="211"/>
      <c r="H15" s="211"/>
      <c r="I15" s="211"/>
      <c r="J15" s="211"/>
      <c r="K15" s="211"/>
      <c r="L15" s="211"/>
      <c r="M15" s="211"/>
      <c r="N15" s="211"/>
      <c r="O15" s="211"/>
      <c r="P15" s="211"/>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c r="BX15" s="209"/>
      <c r="BY15" s="209"/>
    </row>
    <row r="16" spans="1:77" ht="6.75" customHeight="1">
      <c r="A16" s="211"/>
      <c r="B16" s="211"/>
      <c r="C16" s="211"/>
      <c r="D16" s="211"/>
      <c r="E16" s="211"/>
      <c r="F16" s="211"/>
      <c r="G16" s="211"/>
      <c r="H16" s="211"/>
      <c r="I16" s="211"/>
      <c r="J16" s="211"/>
      <c r="K16" s="211"/>
      <c r="L16" s="211"/>
      <c r="M16" s="211"/>
      <c r="N16" s="211"/>
      <c r="O16" s="211"/>
      <c r="P16" s="211"/>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row>
    <row r="17" spans="1:78" ht="11.25" customHeight="1">
      <c r="A17" s="242" t="s">
        <v>139</v>
      </c>
      <c r="B17" s="242"/>
      <c r="C17" s="242"/>
      <c r="D17" s="242"/>
      <c r="E17" s="242"/>
      <c r="F17" s="242"/>
      <c r="G17" s="242"/>
      <c r="H17" s="242"/>
      <c r="I17" s="242"/>
      <c r="J17" s="242"/>
      <c r="K17" s="242"/>
      <c r="L17" s="242"/>
      <c r="M17" s="242"/>
      <c r="N17" s="243" t="s">
        <v>241</v>
      </c>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12" t="s">
        <v>1</v>
      </c>
      <c r="AO17" s="213"/>
      <c r="AP17" s="213"/>
      <c r="AQ17" s="213"/>
      <c r="AR17" s="213"/>
      <c r="AS17" s="213"/>
      <c r="AT17" s="213"/>
      <c r="AU17" s="213"/>
      <c r="AV17" s="213"/>
      <c r="AW17" s="213"/>
      <c r="AX17" s="213"/>
      <c r="AY17" s="214"/>
      <c r="AZ17" s="221">
        <v>2026</v>
      </c>
      <c r="BA17" s="222"/>
      <c r="BB17" s="222"/>
      <c r="BC17" s="222"/>
      <c r="BD17" s="222"/>
      <c r="BE17" s="222"/>
      <c r="BF17" s="222"/>
      <c r="BG17" s="222"/>
      <c r="BH17" s="227" t="s">
        <v>2</v>
      </c>
      <c r="BI17" s="227"/>
      <c r="BJ17" s="230">
        <v>5</v>
      </c>
      <c r="BK17" s="230"/>
      <c r="BL17" s="230"/>
      <c r="BM17" s="230"/>
      <c r="BN17" s="230"/>
      <c r="BO17" s="230"/>
      <c r="BP17" s="233" t="s">
        <v>3</v>
      </c>
      <c r="BQ17" s="233"/>
      <c r="BR17" s="236">
        <v>7</v>
      </c>
      <c r="BS17" s="236"/>
      <c r="BT17" s="236"/>
      <c r="BU17" s="236"/>
      <c r="BV17" s="236"/>
      <c r="BW17" s="236"/>
      <c r="BX17" s="233" t="s">
        <v>4</v>
      </c>
      <c r="BY17" s="239"/>
    </row>
    <row r="18" spans="1:78" ht="6.75" customHeight="1">
      <c r="A18" s="242" t="s">
        <v>140</v>
      </c>
      <c r="B18" s="242"/>
      <c r="C18" s="242"/>
      <c r="D18" s="242"/>
      <c r="E18" s="242"/>
      <c r="F18" s="242"/>
      <c r="G18" s="242"/>
      <c r="H18" s="242"/>
      <c r="I18" s="242"/>
      <c r="J18" s="242"/>
      <c r="K18" s="242"/>
      <c r="L18" s="242"/>
      <c r="M18" s="242"/>
      <c r="N18" s="243" t="s">
        <v>242</v>
      </c>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15"/>
      <c r="AO18" s="216"/>
      <c r="AP18" s="216"/>
      <c r="AQ18" s="216"/>
      <c r="AR18" s="216"/>
      <c r="AS18" s="216"/>
      <c r="AT18" s="216"/>
      <c r="AU18" s="216"/>
      <c r="AV18" s="216"/>
      <c r="AW18" s="216"/>
      <c r="AX18" s="216"/>
      <c r="AY18" s="217"/>
      <c r="AZ18" s="223"/>
      <c r="BA18" s="224"/>
      <c r="BB18" s="224"/>
      <c r="BC18" s="224"/>
      <c r="BD18" s="224"/>
      <c r="BE18" s="224"/>
      <c r="BF18" s="224"/>
      <c r="BG18" s="224"/>
      <c r="BH18" s="228"/>
      <c r="BI18" s="228"/>
      <c r="BJ18" s="231"/>
      <c r="BK18" s="231"/>
      <c r="BL18" s="231"/>
      <c r="BM18" s="231"/>
      <c r="BN18" s="231"/>
      <c r="BO18" s="231"/>
      <c r="BP18" s="234"/>
      <c r="BQ18" s="234"/>
      <c r="BR18" s="237"/>
      <c r="BS18" s="237"/>
      <c r="BT18" s="237"/>
      <c r="BU18" s="237"/>
      <c r="BV18" s="237"/>
      <c r="BW18" s="237"/>
      <c r="BX18" s="234"/>
      <c r="BY18" s="240"/>
    </row>
    <row r="19" spans="1:78" ht="6.75" customHeight="1">
      <c r="A19" s="242"/>
      <c r="B19" s="242"/>
      <c r="C19" s="242"/>
      <c r="D19" s="242"/>
      <c r="E19" s="242"/>
      <c r="F19" s="242"/>
      <c r="G19" s="242"/>
      <c r="H19" s="242"/>
      <c r="I19" s="242"/>
      <c r="J19" s="242"/>
      <c r="K19" s="242"/>
      <c r="L19" s="242"/>
      <c r="M19" s="242"/>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18"/>
      <c r="AO19" s="219"/>
      <c r="AP19" s="219"/>
      <c r="AQ19" s="219"/>
      <c r="AR19" s="219"/>
      <c r="AS19" s="219"/>
      <c r="AT19" s="219"/>
      <c r="AU19" s="219"/>
      <c r="AV19" s="219"/>
      <c r="AW19" s="219"/>
      <c r="AX19" s="219"/>
      <c r="AY19" s="220"/>
      <c r="AZ19" s="225"/>
      <c r="BA19" s="226"/>
      <c r="BB19" s="226"/>
      <c r="BC19" s="226"/>
      <c r="BD19" s="226"/>
      <c r="BE19" s="226"/>
      <c r="BF19" s="226"/>
      <c r="BG19" s="226"/>
      <c r="BH19" s="229"/>
      <c r="BI19" s="229"/>
      <c r="BJ19" s="232"/>
      <c r="BK19" s="232"/>
      <c r="BL19" s="232"/>
      <c r="BM19" s="232"/>
      <c r="BN19" s="232"/>
      <c r="BO19" s="232"/>
      <c r="BP19" s="235"/>
      <c r="BQ19" s="235"/>
      <c r="BR19" s="238"/>
      <c r="BS19" s="238"/>
      <c r="BT19" s="238"/>
      <c r="BU19" s="238"/>
      <c r="BV19" s="238"/>
      <c r="BW19" s="238"/>
      <c r="BX19" s="235"/>
      <c r="BY19" s="241"/>
    </row>
    <row r="20" spans="1:78" ht="6.75" customHeight="1">
      <c r="A20" s="244" t="s">
        <v>5</v>
      </c>
      <c r="B20" s="245"/>
      <c r="C20" s="245"/>
      <c r="D20" s="245"/>
      <c r="E20" s="245"/>
      <c r="F20" s="245"/>
      <c r="G20" s="245"/>
      <c r="H20" s="245"/>
      <c r="I20" s="245"/>
      <c r="J20" s="245"/>
      <c r="K20" s="245"/>
      <c r="L20" s="245"/>
      <c r="M20" s="246"/>
      <c r="N20" s="250" t="s">
        <v>243</v>
      </c>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2"/>
      <c r="AN20" s="244" t="s">
        <v>6</v>
      </c>
      <c r="AO20" s="245"/>
      <c r="AP20" s="245"/>
      <c r="AQ20" s="245"/>
      <c r="AR20" s="245"/>
      <c r="AS20" s="245"/>
      <c r="AT20" s="245"/>
      <c r="AU20" s="245"/>
      <c r="AV20" s="245"/>
      <c r="AW20" s="245"/>
      <c r="AX20" s="245"/>
      <c r="AY20" s="246"/>
      <c r="AZ20" s="259" t="s">
        <v>7</v>
      </c>
      <c r="BA20" s="260"/>
      <c r="BB20" s="261">
        <v>123</v>
      </c>
      <c r="BC20" s="261"/>
      <c r="BD20" s="261"/>
      <c r="BE20" s="261"/>
      <c r="BF20" s="261"/>
      <c r="BG20" s="262" t="s">
        <v>8</v>
      </c>
      <c r="BH20" s="262"/>
      <c r="BI20" s="263" t="s">
        <v>255</v>
      </c>
      <c r="BJ20" s="263"/>
      <c r="BK20" s="263"/>
      <c r="BL20" s="263"/>
      <c r="BM20" s="263"/>
      <c r="BN20" s="263"/>
      <c r="BO20" s="263"/>
      <c r="BP20" s="263"/>
      <c r="BQ20" s="263"/>
      <c r="BR20" s="263"/>
      <c r="BS20" s="13"/>
      <c r="BT20" s="13"/>
      <c r="BU20" s="13"/>
      <c r="BV20" s="13"/>
      <c r="BW20" s="13"/>
      <c r="BX20" s="13"/>
      <c r="BY20" s="14"/>
      <c r="BZ20" s="15"/>
    </row>
    <row r="21" spans="1:78" ht="6.75" customHeight="1">
      <c r="A21" s="247"/>
      <c r="B21" s="248"/>
      <c r="C21" s="248"/>
      <c r="D21" s="248"/>
      <c r="E21" s="248"/>
      <c r="F21" s="248"/>
      <c r="G21" s="248"/>
      <c r="H21" s="248"/>
      <c r="I21" s="248"/>
      <c r="J21" s="248"/>
      <c r="K21" s="248"/>
      <c r="L21" s="248"/>
      <c r="M21" s="249"/>
      <c r="N21" s="253"/>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5"/>
      <c r="AN21" s="256"/>
      <c r="AO21" s="257"/>
      <c r="AP21" s="257"/>
      <c r="AQ21" s="257"/>
      <c r="AR21" s="257"/>
      <c r="AS21" s="257"/>
      <c r="AT21" s="257"/>
      <c r="AU21" s="257"/>
      <c r="AV21" s="257"/>
      <c r="AW21" s="257"/>
      <c r="AX21" s="257"/>
      <c r="AY21" s="258"/>
      <c r="AZ21" s="259"/>
      <c r="BA21" s="260"/>
      <c r="BB21" s="261"/>
      <c r="BC21" s="261"/>
      <c r="BD21" s="261"/>
      <c r="BE21" s="261"/>
      <c r="BF21" s="261"/>
      <c r="BG21" s="262"/>
      <c r="BH21" s="262"/>
      <c r="BI21" s="263"/>
      <c r="BJ21" s="263"/>
      <c r="BK21" s="263"/>
      <c r="BL21" s="263"/>
      <c r="BM21" s="263"/>
      <c r="BN21" s="263"/>
      <c r="BO21" s="263"/>
      <c r="BP21" s="263"/>
      <c r="BQ21" s="263"/>
      <c r="BR21" s="263"/>
      <c r="BS21" s="13"/>
      <c r="BT21" s="13"/>
      <c r="BU21" s="13"/>
      <c r="BV21" s="13"/>
      <c r="BW21" s="13"/>
      <c r="BX21" s="13"/>
      <c r="BY21" s="14"/>
      <c r="BZ21" s="15"/>
    </row>
    <row r="22" spans="1:78" ht="6.75" customHeight="1">
      <c r="A22" s="244" t="s">
        <v>126</v>
      </c>
      <c r="B22" s="245"/>
      <c r="C22" s="245"/>
      <c r="D22" s="245"/>
      <c r="E22" s="245"/>
      <c r="F22" s="245"/>
      <c r="G22" s="245"/>
      <c r="H22" s="245"/>
      <c r="I22" s="245"/>
      <c r="J22" s="245"/>
      <c r="K22" s="245"/>
      <c r="L22" s="245"/>
      <c r="M22" s="246"/>
      <c r="N22" s="264" t="s">
        <v>244</v>
      </c>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6"/>
      <c r="AN22" s="256"/>
      <c r="AO22" s="257"/>
      <c r="AP22" s="257"/>
      <c r="AQ22" s="257"/>
      <c r="AR22" s="257"/>
      <c r="AS22" s="257"/>
      <c r="AT22" s="257"/>
      <c r="AU22" s="257"/>
      <c r="AV22" s="257"/>
      <c r="AW22" s="257"/>
      <c r="AX22" s="257"/>
      <c r="AY22" s="258"/>
      <c r="AZ22" s="269" t="s">
        <v>248</v>
      </c>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1"/>
      <c r="BZ22" s="15"/>
    </row>
    <row r="23" spans="1:78" ht="6.75" customHeight="1">
      <c r="A23" s="256"/>
      <c r="B23" s="257"/>
      <c r="C23" s="257"/>
      <c r="D23" s="257"/>
      <c r="E23" s="257"/>
      <c r="F23" s="257"/>
      <c r="G23" s="257"/>
      <c r="H23" s="257"/>
      <c r="I23" s="257"/>
      <c r="J23" s="257"/>
      <c r="K23" s="257"/>
      <c r="L23" s="257"/>
      <c r="M23" s="258"/>
      <c r="N23" s="267"/>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8"/>
      <c r="AN23" s="256"/>
      <c r="AO23" s="257"/>
      <c r="AP23" s="257"/>
      <c r="AQ23" s="257"/>
      <c r="AR23" s="257"/>
      <c r="AS23" s="257"/>
      <c r="AT23" s="257"/>
      <c r="AU23" s="257"/>
      <c r="AV23" s="257"/>
      <c r="AW23" s="257"/>
      <c r="AX23" s="257"/>
      <c r="AY23" s="258"/>
      <c r="AZ23" s="269"/>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1"/>
    </row>
    <row r="24" spans="1:78" ht="6.75" customHeight="1">
      <c r="A24" s="256"/>
      <c r="B24" s="257"/>
      <c r="C24" s="257"/>
      <c r="D24" s="257"/>
      <c r="E24" s="257"/>
      <c r="F24" s="257"/>
      <c r="G24" s="257"/>
      <c r="H24" s="257"/>
      <c r="I24" s="257"/>
      <c r="J24" s="257"/>
      <c r="K24" s="257"/>
      <c r="L24" s="257"/>
      <c r="M24" s="258"/>
      <c r="N24" s="267"/>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8"/>
      <c r="AN24" s="256"/>
      <c r="AO24" s="257"/>
      <c r="AP24" s="257"/>
      <c r="AQ24" s="257"/>
      <c r="AR24" s="257"/>
      <c r="AS24" s="257"/>
      <c r="AT24" s="257"/>
      <c r="AU24" s="257"/>
      <c r="AV24" s="257"/>
      <c r="AW24" s="257"/>
      <c r="AX24" s="257"/>
      <c r="AY24" s="258"/>
      <c r="AZ24" s="269"/>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1"/>
    </row>
    <row r="25" spans="1:78" ht="6.75" customHeight="1">
      <c r="A25" s="256"/>
      <c r="B25" s="257"/>
      <c r="C25" s="257"/>
      <c r="D25" s="257"/>
      <c r="E25" s="257"/>
      <c r="F25" s="257"/>
      <c r="G25" s="257"/>
      <c r="H25" s="257"/>
      <c r="I25" s="257"/>
      <c r="J25" s="257"/>
      <c r="K25" s="257"/>
      <c r="L25" s="257"/>
      <c r="M25" s="258"/>
      <c r="N25" s="267"/>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8"/>
      <c r="AN25" s="256"/>
      <c r="AO25" s="257"/>
      <c r="AP25" s="257"/>
      <c r="AQ25" s="257"/>
      <c r="AR25" s="257"/>
      <c r="AS25" s="257"/>
      <c r="AT25" s="257"/>
      <c r="AU25" s="257"/>
      <c r="AV25" s="257"/>
      <c r="AW25" s="257"/>
      <c r="AX25" s="257"/>
      <c r="AY25" s="258"/>
      <c r="AZ25" s="269"/>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1"/>
    </row>
    <row r="26" spans="1:78" ht="6.75" customHeight="1">
      <c r="A26" s="256"/>
      <c r="B26" s="257"/>
      <c r="C26" s="257"/>
      <c r="D26" s="257"/>
      <c r="E26" s="257"/>
      <c r="F26" s="257"/>
      <c r="G26" s="257"/>
      <c r="H26" s="257"/>
      <c r="I26" s="257"/>
      <c r="J26" s="257"/>
      <c r="K26" s="257"/>
      <c r="L26" s="257"/>
      <c r="M26" s="258"/>
      <c r="N26" s="275" t="s">
        <v>78</v>
      </c>
      <c r="O26" s="276"/>
      <c r="P26" s="276"/>
      <c r="Q26" s="276"/>
      <c r="R26" s="276"/>
      <c r="S26" s="276"/>
      <c r="T26" s="276"/>
      <c r="U26" s="276"/>
      <c r="V26" s="276"/>
      <c r="W26" s="276"/>
      <c r="X26" s="276"/>
      <c r="Y26" s="276"/>
      <c r="Z26" s="261">
        <v>1234567</v>
      </c>
      <c r="AA26" s="261"/>
      <c r="AB26" s="261"/>
      <c r="AC26" s="261"/>
      <c r="AD26" s="261"/>
      <c r="AE26" s="261"/>
      <c r="AF26" s="261"/>
      <c r="AG26" s="261"/>
      <c r="AH26" s="261"/>
      <c r="AI26" s="261"/>
      <c r="AJ26" s="261"/>
      <c r="AK26" s="261"/>
      <c r="AL26" s="261"/>
      <c r="AM26" s="268"/>
      <c r="AN26" s="256"/>
      <c r="AO26" s="257"/>
      <c r="AP26" s="257"/>
      <c r="AQ26" s="257"/>
      <c r="AR26" s="257"/>
      <c r="AS26" s="257"/>
      <c r="AT26" s="257"/>
      <c r="AU26" s="257"/>
      <c r="AV26" s="257"/>
      <c r="AW26" s="257"/>
      <c r="AX26" s="257"/>
      <c r="AY26" s="258"/>
      <c r="AZ26" s="269"/>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1"/>
    </row>
    <row r="27" spans="1:78" ht="6.75" customHeight="1">
      <c r="A27" s="247"/>
      <c r="B27" s="248"/>
      <c r="C27" s="248"/>
      <c r="D27" s="248"/>
      <c r="E27" s="248"/>
      <c r="F27" s="248"/>
      <c r="G27" s="248"/>
      <c r="H27" s="248"/>
      <c r="I27" s="248"/>
      <c r="J27" s="248"/>
      <c r="K27" s="248"/>
      <c r="L27" s="248"/>
      <c r="M27" s="249"/>
      <c r="N27" s="277"/>
      <c r="O27" s="278"/>
      <c r="P27" s="278"/>
      <c r="Q27" s="278"/>
      <c r="R27" s="278"/>
      <c r="S27" s="278"/>
      <c r="T27" s="278"/>
      <c r="U27" s="278"/>
      <c r="V27" s="278"/>
      <c r="W27" s="278"/>
      <c r="X27" s="278"/>
      <c r="Y27" s="278"/>
      <c r="Z27" s="279"/>
      <c r="AA27" s="279"/>
      <c r="AB27" s="279"/>
      <c r="AC27" s="279"/>
      <c r="AD27" s="279"/>
      <c r="AE27" s="279"/>
      <c r="AF27" s="279"/>
      <c r="AG27" s="279"/>
      <c r="AH27" s="279"/>
      <c r="AI27" s="279"/>
      <c r="AJ27" s="279"/>
      <c r="AK27" s="279"/>
      <c r="AL27" s="279"/>
      <c r="AM27" s="280"/>
      <c r="AN27" s="247"/>
      <c r="AO27" s="248"/>
      <c r="AP27" s="248"/>
      <c r="AQ27" s="248"/>
      <c r="AR27" s="248"/>
      <c r="AS27" s="248"/>
      <c r="AT27" s="248"/>
      <c r="AU27" s="248"/>
      <c r="AV27" s="248"/>
      <c r="AW27" s="248"/>
      <c r="AX27" s="248"/>
      <c r="AY27" s="249"/>
      <c r="AZ27" s="272"/>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4"/>
    </row>
    <row r="28" spans="1:78" ht="6.75" customHeight="1">
      <c r="A28" s="244" t="s">
        <v>5</v>
      </c>
      <c r="B28" s="245"/>
      <c r="C28" s="245"/>
      <c r="D28" s="245"/>
      <c r="E28" s="245"/>
      <c r="F28" s="245"/>
      <c r="G28" s="245"/>
      <c r="H28" s="245"/>
      <c r="I28" s="245"/>
      <c r="J28" s="245"/>
      <c r="K28" s="245"/>
      <c r="L28" s="245"/>
      <c r="M28" s="245"/>
      <c r="N28" s="250" t="s">
        <v>245</v>
      </c>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2"/>
      <c r="AN28" s="244" t="s">
        <v>9</v>
      </c>
      <c r="AO28" s="245"/>
      <c r="AP28" s="245"/>
      <c r="AQ28" s="245"/>
      <c r="AR28" s="245"/>
      <c r="AS28" s="245"/>
      <c r="AT28" s="245"/>
      <c r="AU28" s="245"/>
      <c r="AV28" s="245"/>
      <c r="AW28" s="245"/>
      <c r="AX28" s="245"/>
      <c r="AY28" s="246"/>
      <c r="AZ28" s="281" t="s">
        <v>10</v>
      </c>
      <c r="BA28" s="282"/>
      <c r="BB28" s="282"/>
      <c r="BC28" s="282"/>
      <c r="BD28" s="282"/>
      <c r="BE28" s="283"/>
      <c r="BF28" s="250"/>
      <c r="BG28" s="251"/>
      <c r="BH28" s="251"/>
      <c r="BI28" s="251"/>
      <c r="BJ28" s="251"/>
      <c r="BK28" s="251"/>
      <c r="BL28" s="251"/>
      <c r="BM28" s="251"/>
      <c r="BN28" s="251"/>
      <c r="BO28" s="251"/>
      <c r="BP28" s="251"/>
      <c r="BQ28" s="251"/>
      <c r="BR28" s="251"/>
      <c r="BS28" s="251"/>
      <c r="BT28" s="251"/>
      <c r="BU28" s="251"/>
      <c r="BV28" s="251"/>
      <c r="BW28" s="251"/>
      <c r="BX28" s="251"/>
      <c r="BY28" s="252"/>
    </row>
    <row r="29" spans="1:78" ht="6.75" customHeight="1">
      <c r="A29" s="247"/>
      <c r="B29" s="248"/>
      <c r="C29" s="248"/>
      <c r="D29" s="248"/>
      <c r="E29" s="248"/>
      <c r="F29" s="248"/>
      <c r="G29" s="248"/>
      <c r="H29" s="248"/>
      <c r="I29" s="248"/>
      <c r="J29" s="248"/>
      <c r="K29" s="248"/>
      <c r="L29" s="248"/>
      <c r="M29" s="248"/>
      <c r="N29" s="253"/>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5"/>
      <c r="AN29" s="256"/>
      <c r="AO29" s="257"/>
      <c r="AP29" s="257"/>
      <c r="AQ29" s="257"/>
      <c r="AR29" s="257"/>
      <c r="AS29" s="257"/>
      <c r="AT29" s="257"/>
      <c r="AU29" s="257"/>
      <c r="AV29" s="257"/>
      <c r="AW29" s="257"/>
      <c r="AX29" s="257"/>
      <c r="AY29" s="258"/>
      <c r="AZ29" s="284"/>
      <c r="BA29" s="285"/>
      <c r="BB29" s="285"/>
      <c r="BC29" s="285"/>
      <c r="BD29" s="285"/>
      <c r="BE29" s="286"/>
      <c r="BF29" s="253"/>
      <c r="BG29" s="254"/>
      <c r="BH29" s="254"/>
      <c r="BI29" s="254"/>
      <c r="BJ29" s="254"/>
      <c r="BK29" s="254"/>
      <c r="BL29" s="254"/>
      <c r="BM29" s="254"/>
      <c r="BN29" s="254"/>
      <c r="BO29" s="254"/>
      <c r="BP29" s="254"/>
      <c r="BQ29" s="254"/>
      <c r="BR29" s="254"/>
      <c r="BS29" s="254"/>
      <c r="BT29" s="254"/>
      <c r="BU29" s="254"/>
      <c r="BV29" s="254"/>
      <c r="BW29" s="254"/>
      <c r="BX29" s="254"/>
      <c r="BY29" s="255"/>
    </row>
    <row r="30" spans="1:78" ht="6.75" customHeight="1">
      <c r="A30" s="287" t="s">
        <v>11</v>
      </c>
      <c r="B30" s="245"/>
      <c r="C30" s="245"/>
      <c r="D30" s="245"/>
      <c r="E30" s="245"/>
      <c r="F30" s="245"/>
      <c r="G30" s="245"/>
      <c r="H30" s="245"/>
      <c r="I30" s="245"/>
      <c r="J30" s="245"/>
      <c r="K30" s="245"/>
      <c r="L30" s="245"/>
      <c r="M30" s="246"/>
      <c r="N30" s="264" t="s">
        <v>246</v>
      </c>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6"/>
      <c r="AN30" s="256"/>
      <c r="AO30" s="257"/>
      <c r="AP30" s="257"/>
      <c r="AQ30" s="257"/>
      <c r="AR30" s="257"/>
      <c r="AS30" s="257"/>
      <c r="AT30" s="257"/>
      <c r="AU30" s="257"/>
      <c r="AV30" s="257"/>
      <c r="AW30" s="257"/>
      <c r="AX30" s="257"/>
      <c r="AY30" s="258"/>
      <c r="AZ30" s="288" t="s">
        <v>12</v>
      </c>
      <c r="BA30" s="289"/>
      <c r="BB30" s="289"/>
      <c r="BC30" s="289"/>
      <c r="BD30" s="289"/>
      <c r="BE30" s="290"/>
      <c r="BF30" s="250"/>
      <c r="BG30" s="251"/>
      <c r="BH30" s="251"/>
      <c r="BI30" s="251"/>
      <c r="BJ30" s="251"/>
      <c r="BK30" s="251"/>
      <c r="BL30" s="251"/>
      <c r="BM30" s="251"/>
      <c r="BN30" s="251"/>
      <c r="BO30" s="251"/>
      <c r="BP30" s="251"/>
      <c r="BQ30" s="251"/>
      <c r="BR30" s="251"/>
      <c r="BS30" s="251"/>
      <c r="BT30" s="251"/>
      <c r="BU30" s="251"/>
      <c r="BV30" s="251"/>
      <c r="BW30" s="251"/>
      <c r="BX30" s="251"/>
      <c r="BY30" s="252"/>
    </row>
    <row r="31" spans="1:78" ht="6.75" customHeight="1">
      <c r="A31" s="256"/>
      <c r="B31" s="257"/>
      <c r="C31" s="257"/>
      <c r="D31" s="257"/>
      <c r="E31" s="257"/>
      <c r="F31" s="257"/>
      <c r="G31" s="257"/>
      <c r="H31" s="257"/>
      <c r="I31" s="257"/>
      <c r="J31" s="257"/>
      <c r="K31" s="257"/>
      <c r="L31" s="257"/>
      <c r="M31" s="258"/>
      <c r="N31" s="267"/>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8"/>
      <c r="AN31" s="256"/>
      <c r="AO31" s="257"/>
      <c r="AP31" s="257"/>
      <c r="AQ31" s="257"/>
      <c r="AR31" s="257"/>
      <c r="AS31" s="257"/>
      <c r="AT31" s="257"/>
      <c r="AU31" s="257"/>
      <c r="AV31" s="257"/>
      <c r="AW31" s="257"/>
      <c r="AX31" s="257"/>
      <c r="AY31" s="258"/>
      <c r="AZ31" s="291"/>
      <c r="BA31" s="292"/>
      <c r="BB31" s="292"/>
      <c r="BC31" s="292"/>
      <c r="BD31" s="292"/>
      <c r="BE31" s="293"/>
      <c r="BF31" s="253"/>
      <c r="BG31" s="254"/>
      <c r="BH31" s="254"/>
      <c r="BI31" s="254"/>
      <c r="BJ31" s="254"/>
      <c r="BK31" s="254"/>
      <c r="BL31" s="254"/>
      <c r="BM31" s="254"/>
      <c r="BN31" s="254"/>
      <c r="BO31" s="254"/>
      <c r="BP31" s="254"/>
      <c r="BQ31" s="254"/>
      <c r="BR31" s="254"/>
      <c r="BS31" s="254"/>
      <c r="BT31" s="254"/>
      <c r="BU31" s="254"/>
      <c r="BV31" s="254"/>
      <c r="BW31" s="254"/>
      <c r="BX31" s="254"/>
      <c r="BY31" s="255"/>
    </row>
    <row r="32" spans="1:78" ht="6.75" customHeight="1">
      <c r="A32" s="256"/>
      <c r="B32" s="257"/>
      <c r="C32" s="257"/>
      <c r="D32" s="257"/>
      <c r="E32" s="257"/>
      <c r="F32" s="257"/>
      <c r="G32" s="257"/>
      <c r="H32" s="257"/>
      <c r="I32" s="257"/>
      <c r="J32" s="257"/>
      <c r="K32" s="257"/>
      <c r="L32" s="257"/>
      <c r="M32" s="258"/>
      <c r="N32" s="267"/>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8"/>
      <c r="AN32" s="256"/>
      <c r="AO32" s="257"/>
      <c r="AP32" s="257"/>
      <c r="AQ32" s="257"/>
      <c r="AR32" s="257"/>
      <c r="AS32" s="257"/>
      <c r="AT32" s="257"/>
      <c r="AU32" s="257"/>
      <c r="AV32" s="257"/>
      <c r="AW32" s="257"/>
      <c r="AX32" s="257"/>
      <c r="AY32" s="258"/>
      <c r="AZ32" s="294" t="s">
        <v>13</v>
      </c>
      <c r="BA32" s="294"/>
      <c r="BB32" s="294"/>
      <c r="BC32" s="294"/>
      <c r="BD32" s="294"/>
      <c r="BE32" s="294"/>
      <c r="BF32" s="295"/>
      <c r="BG32" s="295"/>
      <c r="BH32" s="295"/>
      <c r="BI32" s="295"/>
      <c r="BJ32" s="295"/>
      <c r="BK32" s="295"/>
      <c r="BL32" s="295"/>
      <c r="BM32" s="295"/>
      <c r="BN32" s="295"/>
      <c r="BO32" s="295"/>
      <c r="BP32" s="295"/>
      <c r="BQ32" s="295"/>
      <c r="BR32" s="295"/>
      <c r="BS32" s="295"/>
      <c r="BT32" s="295"/>
      <c r="BU32" s="295"/>
      <c r="BV32" s="295"/>
      <c r="BW32" s="295"/>
      <c r="BX32" s="295"/>
      <c r="BY32" s="295"/>
    </row>
    <row r="33" spans="1:81" ht="6.75" customHeight="1">
      <c r="A33" s="256"/>
      <c r="B33" s="257"/>
      <c r="C33" s="257"/>
      <c r="D33" s="257"/>
      <c r="E33" s="257"/>
      <c r="F33" s="257"/>
      <c r="G33" s="257"/>
      <c r="H33" s="257"/>
      <c r="I33" s="257"/>
      <c r="J33" s="257"/>
      <c r="K33" s="257"/>
      <c r="L33" s="257"/>
      <c r="M33" s="258"/>
      <c r="N33" s="267" t="s">
        <v>247</v>
      </c>
      <c r="O33" s="261"/>
      <c r="P33" s="261"/>
      <c r="Q33" s="261"/>
      <c r="R33" s="261"/>
      <c r="S33" s="261"/>
      <c r="T33" s="261"/>
      <c r="U33" s="261"/>
      <c r="V33" s="261"/>
      <c r="W33" s="261"/>
      <c r="X33" s="261"/>
      <c r="Y33" s="261"/>
      <c r="Z33" s="261" t="s">
        <v>10</v>
      </c>
      <c r="AA33" s="261"/>
      <c r="AB33" s="261"/>
      <c r="AC33" s="261"/>
      <c r="AD33" s="261"/>
      <c r="AE33" s="261"/>
      <c r="AF33" s="261"/>
      <c r="AG33" s="261"/>
      <c r="AH33" s="261"/>
      <c r="AI33" s="261"/>
      <c r="AJ33" s="261"/>
      <c r="AK33" s="261"/>
      <c r="AL33" s="261"/>
      <c r="AM33" s="268"/>
      <c r="AN33" s="256"/>
      <c r="AO33" s="257"/>
      <c r="AP33" s="257"/>
      <c r="AQ33" s="257"/>
      <c r="AR33" s="257"/>
      <c r="AS33" s="257"/>
      <c r="AT33" s="257"/>
      <c r="AU33" s="257"/>
      <c r="AV33" s="257"/>
      <c r="AW33" s="257"/>
      <c r="AX33" s="257"/>
      <c r="AY33" s="258"/>
      <c r="AZ33" s="294"/>
      <c r="BA33" s="294"/>
      <c r="BB33" s="294"/>
      <c r="BC33" s="294"/>
      <c r="BD33" s="294"/>
      <c r="BE33" s="294"/>
      <c r="BF33" s="295"/>
      <c r="BG33" s="295"/>
      <c r="BH33" s="295"/>
      <c r="BI33" s="295"/>
      <c r="BJ33" s="295"/>
      <c r="BK33" s="295"/>
      <c r="BL33" s="295"/>
      <c r="BM33" s="295"/>
      <c r="BN33" s="295"/>
      <c r="BO33" s="295"/>
      <c r="BP33" s="295"/>
      <c r="BQ33" s="295"/>
      <c r="BR33" s="295"/>
      <c r="BS33" s="295"/>
      <c r="BT33" s="295"/>
      <c r="BU33" s="295"/>
      <c r="BV33" s="295"/>
      <c r="BW33" s="295"/>
      <c r="BX33" s="295"/>
      <c r="BY33" s="295"/>
    </row>
    <row r="34" spans="1:81" ht="8.25" customHeight="1">
      <c r="A34" s="256"/>
      <c r="B34" s="257"/>
      <c r="C34" s="257"/>
      <c r="D34" s="257"/>
      <c r="E34" s="257"/>
      <c r="F34" s="257"/>
      <c r="G34" s="257"/>
      <c r="H34" s="257"/>
      <c r="I34" s="257"/>
      <c r="J34" s="257"/>
      <c r="K34" s="257"/>
      <c r="L34" s="257"/>
      <c r="M34" s="258"/>
      <c r="N34" s="267"/>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8"/>
      <c r="AN34" s="256"/>
      <c r="AO34" s="257"/>
      <c r="AP34" s="257"/>
      <c r="AQ34" s="257"/>
      <c r="AR34" s="257"/>
      <c r="AS34" s="257"/>
      <c r="AT34" s="257"/>
      <c r="AU34" s="257"/>
      <c r="AV34" s="257"/>
      <c r="AW34" s="257"/>
      <c r="AX34" s="257"/>
      <c r="AY34" s="258"/>
      <c r="AZ34" s="294" t="s">
        <v>14</v>
      </c>
      <c r="BA34" s="294"/>
      <c r="BB34" s="294"/>
      <c r="BC34" s="294"/>
      <c r="BD34" s="294"/>
      <c r="BE34" s="294"/>
      <c r="BF34" s="295"/>
      <c r="BG34" s="295"/>
      <c r="BH34" s="295"/>
      <c r="BI34" s="295"/>
      <c r="BJ34" s="295"/>
      <c r="BK34" s="295"/>
      <c r="BL34" s="295"/>
      <c r="BM34" s="295"/>
      <c r="BN34" s="295"/>
      <c r="BO34" s="295"/>
      <c r="BP34" s="295"/>
      <c r="BQ34" s="295"/>
      <c r="BR34" s="295"/>
      <c r="BS34" s="295"/>
      <c r="BT34" s="295"/>
      <c r="BU34" s="295"/>
      <c r="BV34" s="295"/>
      <c r="BW34" s="295"/>
      <c r="BX34" s="295"/>
      <c r="BY34" s="295"/>
    </row>
    <row r="35" spans="1:81" ht="6.75" customHeight="1">
      <c r="A35" s="256"/>
      <c r="B35" s="257"/>
      <c r="C35" s="257"/>
      <c r="D35" s="257"/>
      <c r="E35" s="257"/>
      <c r="F35" s="257"/>
      <c r="G35" s="257"/>
      <c r="H35" s="257"/>
      <c r="I35" s="257"/>
      <c r="J35" s="257"/>
      <c r="K35" s="257"/>
      <c r="L35" s="257"/>
      <c r="M35" s="258"/>
      <c r="N35" s="296"/>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80"/>
      <c r="AN35" s="256"/>
      <c r="AO35" s="257"/>
      <c r="AP35" s="257"/>
      <c r="AQ35" s="257"/>
      <c r="AR35" s="257"/>
      <c r="AS35" s="257"/>
      <c r="AT35" s="257"/>
      <c r="AU35" s="257"/>
      <c r="AV35" s="257"/>
      <c r="AW35" s="257"/>
      <c r="AX35" s="257"/>
      <c r="AY35" s="258"/>
      <c r="AZ35" s="297"/>
      <c r="BA35" s="297"/>
      <c r="BB35" s="297"/>
      <c r="BC35" s="297"/>
      <c r="BD35" s="297"/>
      <c r="BE35" s="297"/>
      <c r="BF35" s="298"/>
      <c r="BG35" s="298"/>
      <c r="BH35" s="298"/>
      <c r="BI35" s="298"/>
      <c r="BJ35" s="298"/>
      <c r="BK35" s="298"/>
      <c r="BL35" s="298"/>
      <c r="BM35" s="298"/>
      <c r="BN35" s="298"/>
      <c r="BO35" s="298"/>
      <c r="BP35" s="298"/>
      <c r="BQ35" s="298"/>
      <c r="BR35" s="298"/>
      <c r="BS35" s="298"/>
      <c r="BT35" s="298"/>
      <c r="BU35" s="298"/>
      <c r="BV35" s="298"/>
      <c r="BW35" s="298"/>
      <c r="BX35" s="298"/>
      <c r="BY35" s="298"/>
    </row>
    <row r="36" spans="1:81" ht="6.75" customHeight="1">
      <c r="A36" s="244" t="s">
        <v>79</v>
      </c>
      <c r="B36" s="245"/>
      <c r="C36" s="245"/>
      <c r="D36" s="245"/>
      <c r="E36" s="245"/>
      <c r="F36" s="245"/>
      <c r="G36" s="245"/>
      <c r="H36" s="245"/>
      <c r="I36" s="245"/>
      <c r="J36" s="245"/>
      <c r="K36" s="245"/>
      <c r="L36" s="245"/>
      <c r="M36" s="245"/>
      <c r="N36" s="250" t="s">
        <v>81</v>
      </c>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2"/>
      <c r="AN36" s="16"/>
      <c r="AO36" s="16"/>
      <c r="AP36" s="16"/>
      <c r="AQ36" s="16"/>
      <c r="AR36" s="16"/>
      <c r="AS36" s="16"/>
      <c r="AT36" s="16"/>
      <c r="AU36" s="16"/>
      <c r="AV36" s="16"/>
      <c r="AW36" s="16"/>
      <c r="AX36" s="16"/>
      <c r="AY36" s="16"/>
      <c r="AZ36" s="281" t="s">
        <v>10</v>
      </c>
      <c r="BA36" s="282"/>
      <c r="BB36" s="282"/>
      <c r="BC36" s="282"/>
      <c r="BD36" s="282"/>
      <c r="BE36" s="283"/>
      <c r="BF36" s="250"/>
      <c r="BG36" s="251"/>
      <c r="BH36" s="251"/>
      <c r="BI36" s="251"/>
      <c r="BJ36" s="251"/>
      <c r="BK36" s="251"/>
      <c r="BL36" s="251"/>
      <c r="BM36" s="251"/>
      <c r="BN36" s="251"/>
      <c r="BO36" s="251"/>
      <c r="BP36" s="251"/>
      <c r="BQ36" s="251"/>
      <c r="BR36" s="251"/>
      <c r="BS36" s="251"/>
      <c r="BT36" s="251"/>
      <c r="BU36" s="251"/>
      <c r="BV36" s="251"/>
      <c r="BW36" s="251"/>
      <c r="BX36" s="251"/>
      <c r="BY36" s="252"/>
      <c r="CB36" s="10" t="s">
        <v>80</v>
      </c>
      <c r="CC36" s="10" t="s">
        <v>81</v>
      </c>
    </row>
    <row r="37" spans="1:81" ht="6.75" customHeight="1">
      <c r="A37" s="247"/>
      <c r="B37" s="248"/>
      <c r="C37" s="248"/>
      <c r="D37" s="248"/>
      <c r="E37" s="248"/>
      <c r="F37" s="248"/>
      <c r="G37" s="248"/>
      <c r="H37" s="248"/>
      <c r="I37" s="248"/>
      <c r="J37" s="248"/>
      <c r="K37" s="248"/>
      <c r="L37" s="248"/>
      <c r="M37" s="248"/>
      <c r="N37" s="253"/>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5"/>
      <c r="AN37" s="13"/>
      <c r="AO37" s="13"/>
      <c r="AP37" s="13"/>
      <c r="AQ37" s="13"/>
      <c r="AR37" s="13"/>
      <c r="AS37" s="13"/>
      <c r="AT37" s="13"/>
      <c r="AU37" s="13"/>
      <c r="AV37" s="13"/>
      <c r="AW37" s="13"/>
      <c r="AX37" s="13"/>
      <c r="AY37" s="13"/>
      <c r="AZ37" s="284"/>
      <c r="BA37" s="285"/>
      <c r="BB37" s="285"/>
      <c r="BC37" s="285"/>
      <c r="BD37" s="285"/>
      <c r="BE37" s="286"/>
      <c r="BF37" s="253"/>
      <c r="BG37" s="254"/>
      <c r="BH37" s="254"/>
      <c r="BI37" s="254"/>
      <c r="BJ37" s="254"/>
      <c r="BK37" s="254"/>
      <c r="BL37" s="254"/>
      <c r="BM37" s="254"/>
      <c r="BN37" s="254"/>
      <c r="BO37" s="254"/>
      <c r="BP37" s="254"/>
      <c r="BQ37" s="254"/>
      <c r="BR37" s="254"/>
      <c r="BS37" s="254"/>
      <c r="BT37" s="254"/>
      <c r="BU37" s="254"/>
      <c r="BV37" s="254"/>
      <c r="BW37" s="254"/>
      <c r="BX37" s="254"/>
      <c r="BY37" s="255"/>
    </row>
    <row r="38" spans="1:81" ht="7.5" customHeight="1">
      <c r="A38" s="299" t="s">
        <v>15</v>
      </c>
      <c r="B38" s="299"/>
      <c r="C38" s="299"/>
      <c r="D38" s="299"/>
      <c r="E38" s="299"/>
      <c r="F38" s="299"/>
      <c r="G38" s="299"/>
      <c r="H38" s="299"/>
      <c r="I38" s="299"/>
      <c r="J38" s="299"/>
      <c r="K38" s="299"/>
      <c r="L38" s="299"/>
      <c r="M38" s="299"/>
      <c r="N38" s="299"/>
      <c r="O38" s="299"/>
      <c r="P38" s="299"/>
      <c r="Q38" s="41"/>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7"/>
    </row>
    <row r="39" spans="1:81" ht="6.75" customHeight="1">
      <c r="A39" s="299"/>
      <c r="B39" s="299"/>
      <c r="C39" s="299"/>
      <c r="D39" s="299"/>
      <c r="E39" s="299"/>
      <c r="F39" s="299"/>
      <c r="G39" s="299"/>
      <c r="H39" s="299"/>
      <c r="I39" s="299"/>
      <c r="J39" s="299"/>
      <c r="K39" s="299"/>
      <c r="L39" s="299"/>
      <c r="M39" s="299"/>
      <c r="N39" s="299"/>
      <c r="O39" s="299"/>
      <c r="P39" s="299"/>
      <c r="Q39" s="41"/>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7"/>
    </row>
    <row r="40" spans="1:81" ht="6.75" customHeight="1" thickBot="1">
      <c r="A40" s="299"/>
      <c r="B40" s="299"/>
      <c r="C40" s="299"/>
      <c r="D40" s="299"/>
      <c r="E40" s="299"/>
      <c r="F40" s="299"/>
      <c r="G40" s="299"/>
      <c r="H40" s="299"/>
      <c r="I40" s="299"/>
      <c r="J40" s="299"/>
      <c r="K40" s="299"/>
      <c r="L40" s="299"/>
      <c r="M40" s="299"/>
      <c r="N40" s="299"/>
      <c r="O40" s="299"/>
      <c r="P40" s="299"/>
      <c r="Q40" s="41"/>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7"/>
    </row>
    <row r="41" spans="1:81" ht="30.75" customHeight="1" thickBot="1">
      <c r="A41" s="300" t="s">
        <v>186</v>
      </c>
      <c r="B41" s="301"/>
      <c r="C41" s="301"/>
      <c r="D41" s="301"/>
      <c r="E41" s="301"/>
      <c r="F41" s="301"/>
      <c r="G41" s="301"/>
      <c r="H41" s="301"/>
      <c r="I41" s="301"/>
      <c r="J41" s="301" t="s">
        <v>16</v>
      </c>
      <c r="K41" s="301"/>
      <c r="L41" s="301"/>
      <c r="M41" s="302"/>
      <c r="N41" s="303"/>
      <c r="O41" s="304"/>
      <c r="P41" s="304"/>
      <c r="Q41" s="304"/>
      <c r="R41" s="304"/>
      <c r="S41" s="304"/>
      <c r="T41" s="304"/>
      <c r="U41" s="304"/>
      <c r="V41" s="304"/>
      <c r="W41" s="305"/>
      <c r="X41" s="18"/>
      <c r="Y41" s="18" t="s">
        <v>199</v>
      </c>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9"/>
    </row>
    <row r="42" spans="1:81" ht="30.75" customHeight="1" thickBot="1">
      <c r="A42" s="300" t="s">
        <v>128</v>
      </c>
      <c r="B42" s="301"/>
      <c r="C42" s="301"/>
      <c r="D42" s="301"/>
      <c r="E42" s="301"/>
      <c r="F42" s="301"/>
      <c r="G42" s="301"/>
      <c r="H42" s="301"/>
      <c r="I42" s="301"/>
      <c r="J42" s="301" t="s">
        <v>16</v>
      </c>
      <c r="K42" s="301"/>
      <c r="L42" s="301"/>
      <c r="M42" s="302"/>
      <c r="N42" s="303"/>
      <c r="O42" s="304"/>
      <c r="P42" s="304"/>
      <c r="Q42" s="304"/>
      <c r="R42" s="304"/>
      <c r="S42" s="304"/>
      <c r="T42" s="304"/>
      <c r="U42" s="304"/>
      <c r="V42" s="304"/>
      <c r="W42" s="305"/>
      <c r="X42" s="18"/>
      <c r="Y42" s="18" t="s">
        <v>200</v>
      </c>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9"/>
    </row>
    <row r="43" spans="1:81" ht="29.25" customHeight="1" thickBot="1">
      <c r="A43" s="300" t="s">
        <v>17</v>
      </c>
      <c r="B43" s="301"/>
      <c r="C43" s="301"/>
      <c r="D43" s="301"/>
      <c r="E43" s="301"/>
      <c r="F43" s="301"/>
      <c r="G43" s="301"/>
      <c r="H43" s="301"/>
      <c r="I43" s="301"/>
      <c r="J43" s="301" t="s">
        <v>16</v>
      </c>
      <c r="K43" s="301"/>
      <c r="L43" s="301"/>
      <c r="M43" s="302"/>
      <c r="N43" s="303"/>
      <c r="O43" s="304"/>
      <c r="P43" s="304"/>
      <c r="Q43" s="304"/>
      <c r="R43" s="304"/>
      <c r="S43" s="304"/>
      <c r="T43" s="304"/>
      <c r="U43" s="304"/>
      <c r="V43" s="304"/>
      <c r="W43" s="305"/>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9"/>
    </row>
    <row r="44" spans="1:81" ht="8.2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18"/>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18"/>
      <c r="BJ44" s="21"/>
      <c r="BK44" s="21"/>
      <c r="BL44" s="21"/>
      <c r="BM44" s="21"/>
      <c r="BN44" s="21"/>
      <c r="BO44" s="21"/>
      <c r="BP44" s="21"/>
      <c r="BQ44" s="21"/>
      <c r="BR44" s="21"/>
      <c r="BS44" s="21"/>
      <c r="BT44" s="21"/>
      <c r="BU44" s="21"/>
      <c r="BV44" s="21"/>
      <c r="BW44" s="21"/>
      <c r="BX44" s="21"/>
      <c r="BY44" s="21"/>
    </row>
    <row r="45" spans="1:81" ht="8.25" customHeight="1">
      <c r="A45" s="306" t="s">
        <v>18</v>
      </c>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c r="BH45" s="381"/>
      <c r="BI45" s="381"/>
      <c r="BJ45" s="381"/>
      <c r="BK45" s="381"/>
      <c r="BL45" s="381"/>
      <c r="BM45" s="381"/>
      <c r="BN45" s="381"/>
      <c r="BO45" s="381"/>
      <c r="BP45" s="381"/>
      <c r="BQ45" s="381"/>
      <c r="BR45" s="381"/>
      <c r="BS45" s="381"/>
      <c r="BT45" s="381"/>
      <c r="BU45" s="381"/>
      <c r="BV45" s="381"/>
      <c r="BW45" s="381"/>
      <c r="BX45" s="381"/>
      <c r="BY45" s="381"/>
    </row>
    <row r="46" spans="1:81" ht="16.5" customHeight="1">
      <c r="A46" s="306"/>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c r="BW46" s="381"/>
      <c r="BX46" s="381"/>
      <c r="BY46" s="381"/>
      <c r="CB46" s="10" t="s">
        <v>127</v>
      </c>
      <c r="CC46" s="10" t="s">
        <v>125</v>
      </c>
    </row>
    <row r="47" spans="1:81" ht="8.25" customHeight="1">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c r="BW47" s="382"/>
      <c r="BX47" s="382"/>
      <c r="BY47" s="382"/>
    </row>
    <row r="48" spans="1:81" ht="12.75" customHeight="1">
      <c r="A48" s="244" t="s">
        <v>19</v>
      </c>
      <c r="B48" s="245"/>
      <c r="C48" s="245"/>
      <c r="D48" s="245"/>
      <c r="E48" s="245"/>
      <c r="F48" s="245"/>
      <c r="G48" s="245"/>
      <c r="H48" s="245"/>
      <c r="I48" s="245"/>
      <c r="J48" s="245"/>
      <c r="K48" s="245"/>
      <c r="L48" s="245"/>
      <c r="M48" s="246"/>
      <c r="N48" s="308"/>
      <c r="O48" s="236"/>
      <c r="P48" s="236"/>
      <c r="Q48" s="236"/>
      <c r="R48" s="236"/>
      <c r="S48" s="236"/>
      <c r="T48" s="236"/>
      <c r="U48" s="236"/>
      <c r="V48" s="236"/>
      <c r="W48" s="236"/>
      <c r="X48" s="236"/>
      <c r="Y48" s="236"/>
      <c r="Z48" s="236"/>
      <c r="AA48" s="236"/>
      <c r="AB48" s="311" t="s">
        <v>20</v>
      </c>
      <c r="AC48" s="312"/>
      <c r="AD48" s="312"/>
      <c r="AE48" s="312"/>
      <c r="AF48" s="312"/>
      <c r="AG48" s="312"/>
      <c r="AH48" s="313"/>
      <c r="AI48" s="334"/>
      <c r="AJ48" s="335"/>
      <c r="AK48" s="335"/>
      <c r="AL48" s="335"/>
      <c r="AM48" s="335"/>
      <c r="AN48" s="335"/>
      <c r="AO48" s="335"/>
      <c r="AP48" s="363"/>
      <c r="AQ48" s="244" t="s">
        <v>21</v>
      </c>
      <c r="AR48" s="245"/>
      <c r="AS48" s="245"/>
      <c r="AT48" s="245"/>
      <c r="AU48" s="245"/>
      <c r="AV48" s="245"/>
      <c r="AW48" s="245"/>
      <c r="AX48" s="245"/>
      <c r="AY48" s="245"/>
      <c r="AZ48" s="245"/>
      <c r="BA48" s="246"/>
      <c r="BB48" s="308"/>
      <c r="BC48" s="236"/>
      <c r="BD48" s="236"/>
      <c r="BE48" s="236"/>
      <c r="BF48" s="236"/>
      <c r="BG48" s="236"/>
      <c r="BH48" s="236"/>
      <c r="BI48" s="236"/>
      <c r="BJ48" s="236"/>
      <c r="BK48" s="236"/>
      <c r="BL48" s="236"/>
      <c r="BM48" s="366"/>
      <c r="BN48" s="311" t="s">
        <v>22</v>
      </c>
      <c r="BO48" s="312"/>
      <c r="BP48" s="312"/>
      <c r="BQ48" s="312"/>
      <c r="BR48" s="312"/>
      <c r="BS48" s="313"/>
      <c r="BT48" s="334"/>
      <c r="BU48" s="335"/>
      <c r="BV48" s="335"/>
      <c r="BW48" s="335"/>
      <c r="BX48" s="335"/>
      <c r="BY48" s="363"/>
    </row>
    <row r="49" spans="1:77" ht="12.75" customHeight="1">
      <c r="A49" s="256"/>
      <c r="B49" s="257"/>
      <c r="C49" s="257"/>
      <c r="D49" s="257"/>
      <c r="E49" s="257"/>
      <c r="F49" s="257"/>
      <c r="G49" s="257"/>
      <c r="H49" s="257"/>
      <c r="I49" s="257"/>
      <c r="J49" s="257"/>
      <c r="K49" s="257"/>
      <c r="L49" s="257"/>
      <c r="M49" s="258"/>
      <c r="N49" s="309"/>
      <c r="O49" s="237"/>
      <c r="P49" s="237"/>
      <c r="Q49" s="237"/>
      <c r="R49" s="237"/>
      <c r="S49" s="237"/>
      <c r="T49" s="237"/>
      <c r="U49" s="237"/>
      <c r="V49" s="237"/>
      <c r="W49" s="237"/>
      <c r="X49" s="237"/>
      <c r="Y49" s="237"/>
      <c r="Z49" s="237"/>
      <c r="AA49" s="237"/>
      <c r="AB49" s="314"/>
      <c r="AC49" s="315"/>
      <c r="AD49" s="315"/>
      <c r="AE49" s="315"/>
      <c r="AF49" s="315"/>
      <c r="AG49" s="315"/>
      <c r="AH49" s="316"/>
      <c r="AI49" s="336"/>
      <c r="AJ49" s="337"/>
      <c r="AK49" s="337"/>
      <c r="AL49" s="337"/>
      <c r="AM49" s="337"/>
      <c r="AN49" s="337"/>
      <c r="AO49" s="337"/>
      <c r="AP49" s="364"/>
      <c r="AQ49" s="256"/>
      <c r="AR49" s="257"/>
      <c r="AS49" s="257"/>
      <c r="AT49" s="257"/>
      <c r="AU49" s="257"/>
      <c r="AV49" s="257"/>
      <c r="AW49" s="257"/>
      <c r="AX49" s="257"/>
      <c r="AY49" s="257"/>
      <c r="AZ49" s="257"/>
      <c r="BA49" s="258"/>
      <c r="BB49" s="309"/>
      <c r="BC49" s="237"/>
      <c r="BD49" s="237"/>
      <c r="BE49" s="237"/>
      <c r="BF49" s="237"/>
      <c r="BG49" s="237"/>
      <c r="BH49" s="237"/>
      <c r="BI49" s="237"/>
      <c r="BJ49" s="237"/>
      <c r="BK49" s="237"/>
      <c r="BL49" s="237"/>
      <c r="BM49" s="367"/>
      <c r="BN49" s="314"/>
      <c r="BO49" s="315"/>
      <c r="BP49" s="315"/>
      <c r="BQ49" s="315"/>
      <c r="BR49" s="315"/>
      <c r="BS49" s="316"/>
      <c r="BT49" s="336"/>
      <c r="BU49" s="337"/>
      <c r="BV49" s="337"/>
      <c r="BW49" s="337"/>
      <c r="BX49" s="337"/>
      <c r="BY49" s="364"/>
    </row>
    <row r="50" spans="1:77" ht="12.75" customHeight="1">
      <c r="A50" s="247"/>
      <c r="B50" s="248"/>
      <c r="C50" s="248"/>
      <c r="D50" s="248"/>
      <c r="E50" s="248"/>
      <c r="F50" s="248"/>
      <c r="G50" s="248"/>
      <c r="H50" s="248"/>
      <c r="I50" s="248"/>
      <c r="J50" s="248"/>
      <c r="K50" s="248"/>
      <c r="L50" s="248"/>
      <c r="M50" s="249"/>
      <c r="N50" s="310"/>
      <c r="O50" s="238"/>
      <c r="P50" s="238"/>
      <c r="Q50" s="238"/>
      <c r="R50" s="238"/>
      <c r="S50" s="238"/>
      <c r="T50" s="238"/>
      <c r="U50" s="238"/>
      <c r="V50" s="238"/>
      <c r="W50" s="238"/>
      <c r="X50" s="238"/>
      <c r="Y50" s="238"/>
      <c r="Z50" s="238"/>
      <c r="AA50" s="238"/>
      <c r="AB50" s="317"/>
      <c r="AC50" s="318"/>
      <c r="AD50" s="318"/>
      <c r="AE50" s="318"/>
      <c r="AF50" s="318"/>
      <c r="AG50" s="318"/>
      <c r="AH50" s="319"/>
      <c r="AI50" s="338"/>
      <c r="AJ50" s="339"/>
      <c r="AK50" s="339"/>
      <c r="AL50" s="339"/>
      <c r="AM50" s="339"/>
      <c r="AN50" s="339"/>
      <c r="AO50" s="339"/>
      <c r="AP50" s="365"/>
      <c r="AQ50" s="247"/>
      <c r="AR50" s="248"/>
      <c r="AS50" s="248"/>
      <c r="AT50" s="248"/>
      <c r="AU50" s="248"/>
      <c r="AV50" s="248"/>
      <c r="AW50" s="248"/>
      <c r="AX50" s="248"/>
      <c r="AY50" s="248"/>
      <c r="AZ50" s="248"/>
      <c r="BA50" s="249"/>
      <c r="BB50" s="310"/>
      <c r="BC50" s="238"/>
      <c r="BD50" s="238"/>
      <c r="BE50" s="238"/>
      <c r="BF50" s="238"/>
      <c r="BG50" s="238"/>
      <c r="BH50" s="238"/>
      <c r="BI50" s="238"/>
      <c r="BJ50" s="238"/>
      <c r="BK50" s="238"/>
      <c r="BL50" s="238"/>
      <c r="BM50" s="368"/>
      <c r="BN50" s="317"/>
      <c r="BO50" s="318"/>
      <c r="BP50" s="318"/>
      <c r="BQ50" s="318"/>
      <c r="BR50" s="318"/>
      <c r="BS50" s="319"/>
      <c r="BT50" s="338"/>
      <c r="BU50" s="339"/>
      <c r="BV50" s="339"/>
      <c r="BW50" s="339"/>
      <c r="BX50" s="339"/>
      <c r="BY50" s="365"/>
    </row>
    <row r="51" spans="1:77" ht="12.75" customHeight="1">
      <c r="A51" s="287" t="s">
        <v>23</v>
      </c>
      <c r="B51" s="320"/>
      <c r="C51" s="320"/>
      <c r="D51" s="320"/>
      <c r="E51" s="320"/>
      <c r="F51" s="320"/>
      <c r="G51" s="320"/>
      <c r="H51" s="320"/>
      <c r="I51" s="320"/>
      <c r="J51" s="320"/>
      <c r="K51" s="320"/>
      <c r="L51" s="320"/>
      <c r="M51" s="321"/>
      <c r="N51" s="328"/>
      <c r="O51" s="329"/>
      <c r="P51" s="329"/>
      <c r="Q51" s="329"/>
      <c r="R51" s="329"/>
      <c r="S51" s="329"/>
      <c r="T51" s="329"/>
      <c r="U51" s="329"/>
      <c r="V51" s="329"/>
      <c r="W51" s="329"/>
      <c r="X51" s="329"/>
      <c r="Y51" s="329"/>
      <c r="Z51" s="329"/>
      <c r="AA51" s="340"/>
      <c r="AB51" s="311" t="s">
        <v>24</v>
      </c>
      <c r="AC51" s="343"/>
      <c r="AD51" s="343"/>
      <c r="AE51" s="343"/>
      <c r="AF51" s="343"/>
      <c r="AG51" s="343"/>
      <c r="AH51" s="343"/>
      <c r="AI51" s="348"/>
      <c r="AJ51" s="349"/>
      <c r="AK51" s="349"/>
      <c r="AL51" s="349"/>
      <c r="AM51" s="349"/>
      <c r="AN51" s="349"/>
      <c r="AO51" s="349"/>
      <c r="AP51" s="350"/>
      <c r="AQ51" s="357" t="s">
        <v>5</v>
      </c>
      <c r="AR51" s="358"/>
      <c r="AS51" s="358"/>
      <c r="AT51" s="358"/>
      <c r="AU51" s="358"/>
      <c r="AV51" s="358"/>
      <c r="AW51" s="358"/>
      <c r="AX51" s="358"/>
      <c r="AY51" s="358"/>
      <c r="AZ51" s="358"/>
      <c r="BA51" s="359"/>
      <c r="BB51" s="360"/>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2"/>
    </row>
    <row r="52" spans="1:77" ht="12.75" customHeight="1">
      <c r="A52" s="322"/>
      <c r="B52" s="323"/>
      <c r="C52" s="323"/>
      <c r="D52" s="323"/>
      <c r="E52" s="323"/>
      <c r="F52" s="323"/>
      <c r="G52" s="323"/>
      <c r="H52" s="323"/>
      <c r="I52" s="323"/>
      <c r="J52" s="323"/>
      <c r="K52" s="323"/>
      <c r="L52" s="323"/>
      <c r="M52" s="324"/>
      <c r="N52" s="330"/>
      <c r="O52" s="331"/>
      <c r="P52" s="331"/>
      <c r="Q52" s="331"/>
      <c r="R52" s="331"/>
      <c r="S52" s="331"/>
      <c r="T52" s="331"/>
      <c r="U52" s="331"/>
      <c r="V52" s="331"/>
      <c r="W52" s="331"/>
      <c r="X52" s="331"/>
      <c r="Y52" s="331"/>
      <c r="Z52" s="331"/>
      <c r="AA52" s="341"/>
      <c r="AB52" s="344"/>
      <c r="AC52" s="345"/>
      <c r="AD52" s="345"/>
      <c r="AE52" s="345"/>
      <c r="AF52" s="345"/>
      <c r="AG52" s="345"/>
      <c r="AH52" s="345"/>
      <c r="AI52" s="351"/>
      <c r="AJ52" s="352"/>
      <c r="AK52" s="352"/>
      <c r="AL52" s="352"/>
      <c r="AM52" s="352"/>
      <c r="AN52" s="352"/>
      <c r="AO52" s="352"/>
      <c r="AP52" s="353"/>
      <c r="AQ52" s="287" t="s">
        <v>25</v>
      </c>
      <c r="AR52" s="320"/>
      <c r="AS52" s="320"/>
      <c r="AT52" s="320"/>
      <c r="AU52" s="320"/>
      <c r="AV52" s="320"/>
      <c r="AW52" s="320"/>
      <c r="AX52" s="320"/>
      <c r="AY52" s="320"/>
      <c r="AZ52" s="320"/>
      <c r="BA52" s="321"/>
      <c r="BB52" s="348"/>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50"/>
    </row>
    <row r="53" spans="1:77" ht="12.75" customHeight="1">
      <c r="A53" s="325"/>
      <c r="B53" s="326"/>
      <c r="C53" s="326"/>
      <c r="D53" s="326"/>
      <c r="E53" s="326"/>
      <c r="F53" s="326"/>
      <c r="G53" s="326"/>
      <c r="H53" s="326"/>
      <c r="I53" s="326"/>
      <c r="J53" s="326"/>
      <c r="K53" s="326"/>
      <c r="L53" s="326"/>
      <c r="M53" s="327"/>
      <c r="N53" s="332"/>
      <c r="O53" s="333"/>
      <c r="P53" s="333"/>
      <c r="Q53" s="333"/>
      <c r="R53" s="333"/>
      <c r="S53" s="333"/>
      <c r="T53" s="333"/>
      <c r="U53" s="333"/>
      <c r="V53" s="333"/>
      <c r="W53" s="333"/>
      <c r="X53" s="333"/>
      <c r="Y53" s="333"/>
      <c r="Z53" s="333"/>
      <c r="AA53" s="342"/>
      <c r="AB53" s="346"/>
      <c r="AC53" s="347"/>
      <c r="AD53" s="347"/>
      <c r="AE53" s="347"/>
      <c r="AF53" s="347"/>
      <c r="AG53" s="347"/>
      <c r="AH53" s="347"/>
      <c r="AI53" s="354"/>
      <c r="AJ53" s="355"/>
      <c r="AK53" s="355"/>
      <c r="AL53" s="355"/>
      <c r="AM53" s="355"/>
      <c r="AN53" s="355"/>
      <c r="AO53" s="355"/>
      <c r="AP53" s="356"/>
      <c r="AQ53" s="325"/>
      <c r="AR53" s="326"/>
      <c r="AS53" s="326"/>
      <c r="AT53" s="326"/>
      <c r="AU53" s="326"/>
      <c r="AV53" s="326"/>
      <c r="AW53" s="326"/>
      <c r="AX53" s="326"/>
      <c r="AY53" s="326"/>
      <c r="AZ53" s="326"/>
      <c r="BA53" s="327"/>
      <c r="BB53" s="354"/>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6"/>
    </row>
    <row r="54" spans="1:77" ht="17.25" customHeight="1">
      <c r="A54" s="369" t="s">
        <v>26</v>
      </c>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69"/>
      <c r="BR54" s="369"/>
      <c r="BS54" s="369"/>
      <c r="BT54" s="369"/>
      <c r="BU54" s="369"/>
      <c r="BV54" s="369"/>
      <c r="BW54" s="369"/>
      <c r="BX54" s="369"/>
      <c r="BY54" s="369"/>
    </row>
    <row r="55" spans="1:77" ht="5.25" customHeight="1">
      <c r="A55" s="20"/>
      <c r="B55" s="20"/>
      <c r="C55" s="20"/>
      <c r="D55" s="20"/>
      <c r="E55" s="20"/>
      <c r="F55" s="20"/>
      <c r="G55" s="20"/>
      <c r="H55" s="20"/>
      <c r="I55" s="20"/>
      <c r="J55" s="20"/>
      <c r="K55" s="20"/>
      <c r="L55" s="23"/>
      <c r="M55" s="23"/>
      <c r="N55" s="23"/>
      <c r="O55" s="23"/>
      <c r="P55" s="23"/>
      <c r="Q55" s="24"/>
      <c r="R55" s="23"/>
      <c r="S55" s="23"/>
      <c r="T55" s="23"/>
      <c r="U55" s="23"/>
      <c r="V55" s="23"/>
      <c r="W55" s="23"/>
      <c r="X55" s="18"/>
      <c r="Y55" s="18"/>
      <c r="Z55" s="18"/>
      <c r="AA55" s="18"/>
      <c r="AB55" s="18"/>
      <c r="AC55" s="18"/>
      <c r="AD55" s="18"/>
      <c r="AE55" s="18"/>
      <c r="AF55" s="18"/>
      <c r="AG55" s="18"/>
      <c r="AH55" s="18"/>
      <c r="AI55" s="18"/>
      <c r="AJ55" s="18"/>
      <c r="AK55" s="18"/>
      <c r="AL55" s="18"/>
      <c r="AM55" s="18"/>
      <c r="AN55" s="18"/>
      <c r="AO55" s="23"/>
      <c r="AP55" s="23"/>
      <c r="AQ55" s="23"/>
      <c r="AR55" s="23"/>
      <c r="AS55" s="23"/>
      <c r="AT55" s="23"/>
      <c r="AU55" s="23"/>
      <c r="AV55" s="23"/>
      <c r="AW55" s="23"/>
      <c r="AX55" s="23"/>
      <c r="AY55" s="23"/>
      <c r="AZ55" s="18"/>
      <c r="BA55" s="18"/>
      <c r="BB55" s="18"/>
      <c r="BC55" s="18"/>
      <c r="BD55" s="18"/>
      <c r="BE55" s="18"/>
      <c r="BF55" s="18"/>
      <c r="BG55" s="18"/>
      <c r="BH55" s="18"/>
      <c r="BI55" s="18"/>
      <c r="BJ55" s="18"/>
      <c r="BK55" s="18"/>
      <c r="BL55" s="18"/>
      <c r="BM55" s="18"/>
      <c r="BN55" s="18"/>
      <c r="BO55" s="18"/>
      <c r="BP55" s="23"/>
      <c r="BQ55" s="23"/>
      <c r="BR55" s="23"/>
      <c r="BS55" s="23"/>
      <c r="BT55" s="23"/>
      <c r="BU55" s="23"/>
      <c r="BV55" s="23"/>
      <c r="BW55" s="23"/>
      <c r="BX55" s="23"/>
      <c r="BY55" s="23"/>
    </row>
    <row r="56" spans="1:77" ht="8.25" customHeight="1">
      <c r="A56" s="306" t="s">
        <v>27</v>
      </c>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18"/>
      <c r="AG56" s="21"/>
      <c r="AH56" s="21"/>
      <c r="AI56" s="21"/>
      <c r="AJ56" s="21"/>
      <c r="AK56" s="21"/>
      <c r="AL56" s="21"/>
      <c r="AM56" s="21"/>
      <c r="AN56" s="21"/>
      <c r="AO56" s="21"/>
      <c r="AP56" s="21"/>
      <c r="AQ56" s="21"/>
      <c r="AR56" s="21"/>
      <c r="AS56" s="21"/>
      <c r="AT56" s="21"/>
      <c r="AU56" s="21"/>
      <c r="AV56" s="21"/>
      <c r="AW56" s="21"/>
      <c r="AX56" s="21"/>
      <c r="AY56" s="22"/>
      <c r="AZ56" s="22"/>
      <c r="BA56" s="22"/>
      <c r="BB56" s="22"/>
      <c r="BC56" s="22"/>
      <c r="BD56" s="22"/>
      <c r="BE56" s="22"/>
      <c r="BF56" s="22"/>
      <c r="BG56" s="22"/>
      <c r="BH56" s="22"/>
      <c r="BI56" s="18"/>
      <c r="BJ56" s="21"/>
      <c r="BK56" s="21"/>
      <c r="BL56" s="21"/>
      <c r="BM56" s="21"/>
      <c r="BN56" s="21"/>
      <c r="BO56" s="21"/>
      <c r="BP56" s="21"/>
      <c r="BQ56" s="21"/>
      <c r="BR56" s="21"/>
      <c r="BS56" s="21"/>
      <c r="BT56" s="21"/>
      <c r="BU56" s="21"/>
      <c r="BV56" s="21"/>
      <c r="BW56" s="21"/>
      <c r="BX56" s="21"/>
      <c r="BY56" s="21"/>
    </row>
    <row r="57" spans="1:77" ht="8.25" customHeight="1">
      <c r="A57" s="306"/>
      <c r="B57" s="306"/>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18"/>
      <c r="AG57" s="21"/>
      <c r="AH57" s="21"/>
      <c r="AI57" s="21"/>
      <c r="AJ57" s="21"/>
      <c r="AK57" s="21"/>
      <c r="AL57" s="21"/>
      <c r="AM57" s="21"/>
      <c r="AN57" s="21"/>
      <c r="AO57" s="21"/>
      <c r="AP57" s="21"/>
      <c r="AQ57" s="21"/>
      <c r="AR57" s="21"/>
      <c r="AS57" s="21"/>
      <c r="AT57" s="21"/>
      <c r="AU57" s="21"/>
      <c r="AV57" s="21"/>
      <c r="AW57" s="21"/>
      <c r="AX57" s="21"/>
      <c r="AY57" s="22"/>
      <c r="AZ57" s="22"/>
      <c r="BA57" s="22"/>
      <c r="BB57" s="22"/>
      <c r="BC57" s="22"/>
      <c r="BD57" s="22"/>
      <c r="BE57" s="22"/>
      <c r="BF57" s="22"/>
      <c r="BG57" s="22"/>
      <c r="BH57" s="22"/>
      <c r="BI57" s="18"/>
      <c r="BJ57" s="21"/>
      <c r="BK57" s="21"/>
      <c r="BL57" s="21"/>
      <c r="BM57" s="21"/>
      <c r="BN57" s="21"/>
      <c r="BO57" s="21"/>
      <c r="BP57" s="21"/>
      <c r="BQ57" s="21"/>
      <c r="BR57" s="21"/>
      <c r="BS57" s="21"/>
      <c r="BT57" s="21"/>
      <c r="BU57" s="21"/>
      <c r="BV57" s="21"/>
      <c r="BW57" s="21"/>
      <c r="BX57" s="21"/>
      <c r="BY57" s="21"/>
    </row>
    <row r="58" spans="1:77" ht="8.25" customHeight="1">
      <c r="A58" s="306"/>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18"/>
      <c r="AG58" s="21"/>
      <c r="AH58" s="21"/>
      <c r="AI58" s="21"/>
      <c r="AJ58" s="21"/>
      <c r="AK58" s="21"/>
      <c r="AL58" s="21"/>
      <c r="AM58" s="21"/>
      <c r="AN58" s="21"/>
      <c r="AO58" s="21"/>
      <c r="AP58" s="21"/>
      <c r="AQ58" s="21"/>
      <c r="AR58" s="21"/>
      <c r="AS58" s="21"/>
      <c r="AT58" s="21"/>
      <c r="AU58" s="21"/>
      <c r="AV58" s="21"/>
      <c r="AW58" s="21"/>
      <c r="AX58" s="21"/>
      <c r="AY58" s="22"/>
      <c r="AZ58" s="22"/>
      <c r="BA58" s="22"/>
      <c r="BB58" s="22"/>
      <c r="BC58" s="22"/>
      <c r="BD58" s="22"/>
      <c r="BE58" s="22"/>
      <c r="BF58" s="22"/>
      <c r="BG58" s="22"/>
      <c r="BH58" s="22"/>
      <c r="BI58" s="18"/>
      <c r="BJ58" s="21"/>
      <c r="BK58" s="21"/>
      <c r="BL58" s="21"/>
      <c r="BM58" s="21"/>
      <c r="BN58" s="21"/>
      <c r="BO58" s="21"/>
      <c r="BP58" s="21"/>
      <c r="BQ58" s="21"/>
      <c r="BR58" s="21"/>
      <c r="BS58" s="21"/>
      <c r="BT58" s="21"/>
      <c r="BU58" s="21"/>
      <c r="BV58" s="21"/>
      <c r="BW58" s="21"/>
      <c r="BX58" s="21"/>
      <c r="BY58" s="21"/>
    </row>
    <row r="59" spans="1:77" ht="8.25" customHeight="1">
      <c r="A59" s="370" t="s">
        <v>193</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1"/>
      <c r="AY59" s="371"/>
      <c r="AZ59" s="371"/>
      <c r="BA59" s="371"/>
      <c r="BB59" s="371"/>
      <c r="BC59" s="371"/>
      <c r="BD59" s="371"/>
      <c r="BE59" s="371"/>
      <c r="BF59" s="371"/>
      <c r="BG59" s="371"/>
      <c r="BH59" s="371"/>
      <c r="BI59" s="371"/>
      <c r="BJ59" s="371"/>
      <c r="BK59" s="371"/>
      <c r="BL59" s="371"/>
      <c r="BM59" s="371"/>
      <c r="BN59" s="371"/>
      <c r="BO59" s="371"/>
      <c r="BP59" s="371"/>
      <c r="BQ59" s="371"/>
      <c r="BR59" s="371"/>
      <c r="BS59" s="371"/>
      <c r="BT59" s="371"/>
      <c r="BU59" s="371"/>
      <c r="BV59" s="371"/>
      <c r="BW59" s="371"/>
      <c r="BX59" s="371"/>
      <c r="BY59" s="372"/>
    </row>
    <row r="60" spans="1:77" ht="8.25" customHeigh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4"/>
      <c r="BD60" s="374"/>
      <c r="BE60" s="374"/>
      <c r="BF60" s="374"/>
      <c r="BG60" s="374"/>
      <c r="BH60" s="374"/>
      <c r="BI60" s="374"/>
      <c r="BJ60" s="374"/>
      <c r="BK60" s="374"/>
      <c r="BL60" s="374"/>
      <c r="BM60" s="374"/>
      <c r="BN60" s="374"/>
      <c r="BO60" s="374"/>
      <c r="BP60" s="374"/>
      <c r="BQ60" s="374"/>
      <c r="BR60" s="374"/>
      <c r="BS60" s="374"/>
      <c r="BT60" s="374"/>
      <c r="BU60" s="374"/>
      <c r="BV60" s="374"/>
      <c r="BW60" s="374"/>
      <c r="BX60" s="374"/>
      <c r="BY60" s="375"/>
    </row>
    <row r="61" spans="1:77" ht="8.25" customHeight="1">
      <c r="A61" s="373"/>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c r="BO61" s="374"/>
      <c r="BP61" s="374"/>
      <c r="BQ61" s="374"/>
      <c r="BR61" s="374"/>
      <c r="BS61" s="374"/>
      <c r="BT61" s="374"/>
      <c r="BU61" s="374"/>
      <c r="BV61" s="374"/>
      <c r="BW61" s="374"/>
      <c r="BX61" s="374"/>
      <c r="BY61" s="375"/>
    </row>
    <row r="62" spans="1:77" ht="8.25" customHeight="1">
      <c r="A62" s="373"/>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4"/>
      <c r="AY62" s="374"/>
      <c r="AZ62" s="374"/>
      <c r="BA62" s="374"/>
      <c r="BB62" s="374"/>
      <c r="BC62" s="374"/>
      <c r="BD62" s="374"/>
      <c r="BE62" s="374"/>
      <c r="BF62" s="374"/>
      <c r="BG62" s="374"/>
      <c r="BH62" s="374"/>
      <c r="BI62" s="374"/>
      <c r="BJ62" s="374"/>
      <c r="BK62" s="374"/>
      <c r="BL62" s="374"/>
      <c r="BM62" s="374"/>
      <c r="BN62" s="374"/>
      <c r="BO62" s="374"/>
      <c r="BP62" s="374"/>
      <c r="BQ62" s="374"/>
      <c r="BR62" s="374"/>
      <c r="BS62" s="374"/>
      <c r="BT62" s="374"/>
      <c r="BU62" s="374"/>
      <c r="BV62" s="374"/>
      <c r="BW62" s="374"/>
      <c r="BX62" s="374"/>
      <c r="BY62" s="375"/>
    </row>
    <row r="63" spans="1:77" ht="8.25" customHeight="1">
      <c r="A63" s="373"/>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4"/>
      <c r="BD63" s="374"/>
      <c r="BE63" s="374"/>
      <c r="BF63" s="374"/>
      <c r="BG63" s="374"/>
      <c r="BH63" s="374"/>
      <c r="BI63" s="374"/>
      <c r="BJ63" s="374"/>
      <c r="BK63" s="374"/>
      <c r="BL63" s="374"/>
      <c r="BM63" s="374"/>
      <c r="BN63" s="374"/>
      <c r="BO63" s="374"/>
      <c r="BP63" s="374"/>
      <c r="BQ63" s="374"/>
      <c r="BR63" s="374"/>
      <c r="BS63" s="374"/>
      <c r="BT63" s="374"/>
      <c r="BU63" s="374"/>
      <c r="BV63" s="374"/>
      <c r="BW63" s="374"/>
      <c r="BX63" s="374"/>
      <c r="BY63" s="375"/>
    </row>
    <row r="64" spans="1:77" ht="8.25" customHeight="1">
      <c r="A64" s="373"/>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4"/>
      <c r="AY64" s="374"/>
      <c r="AZ64" s="374"/>
      <c r="BA64" s="374"/>
      <c r="BB64" s="374"/>
      <c r="BC64" s="374"/>
      <c r="BD64" s="374"/>
      <c r="BE64" s="374"/>
      <c r="BF64" s="374"/>
      <c r="BG64" s="374"/>
      <c r="BH64" s="374"/>
      <c r="BI64" s="374"/>
      <c r="BJ64" s="374"/>
      <c r="BK64" s="374"/>
      <c r="BL64" s="374"/>
      <c r="BM64" s="374"/>
      <c r="BN64" s="374"/>
      <c r="BO64" s="374"/>
      <c r="BP64" s="374"/>
      <c r="BQ64" s="374"/>
      <c r="BR64" s="374"/>
      <c r="BS64" s="374"/>
      <c r="BT64" s="374"/>
      <c r="BU64" s="374"/>
      <c r="BV64" s="374"/>
      <c r="BW64" s="374"/>
      <c r="BX64" s="374"/>
      <c r="BY64" s="375"/>
    </row>
    <row r="65" spans="1:77" ht="8.25" customHeight="1">
      <c r="A65" s="373"/>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4"/>
      <c r="AY65" s="374"/>
      <c r="AZ65" s="374"/>
      <c r="BA65" s="374"/>
      <c r="BB65" s="374"/>
      <c r="BC65" s="374"/>
      <c r="BD65" s="374"/>
      <c r="BE65" s="374"/>
      <c r="BF65" s="374"/>
      <c r="BG65" s="374"/>
      <c r="BH65" s="374"/>
      <c r="BI65" s="374"/>
      <c r="BJ65" s="374"/>
      <c r="BK65" s="374"/>
      <c r="BL65" s="374"/>
      <c r="BM65" s="374"/>
      <c r="BN65" s="374"/>
      <c r="BO65" s="374"/>
      <c r="BP65" s="374"/>
      <c r="BQ65" s="374"/>
      <c r="BR65" s="374"/>
      <c r="BS65" s="374"/>
      <c r="BT65" s="374"/>
      <c r="BU65" s="374"/>
      <c r="BV65" s="374"/>
      <c r="BW65" s="374"/>
      <c r="BX65" s="374"/>
      <c r="BY65" s="375"/>
    </row>
    <row r="66" spans="1:77" ht="8.25" customHeight="1">
      <c r="A66" s="373"/>
      <c r="B66" s="374"/>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4"/>
      <c r="BD66" s="374"/>
      <c r="BE66" s="374"/>
      <c r="BF66" s="374"/>
      <c r="BG66" s="374"/>
      <c r="BH66" s="374"/>
      <c r="BI66" s="374"/>
      <c r="BJ66" s="374"/>
      <c r="BK66" s="374"/>
      <c r="BL66" s="374"/>
      <c r="BM66" s="374"/>
      <c r="BN66" s="374"/>
      <c r="BO66" s="374"/>
      <c r="BP66" s="374"/>
      <c r="BQ66" s="374"/>
      <c r="BR66" s="374"/>
      <c r="BS66" s="374"/>
      <c r="BT66" s="374"/>
      <c r="BU66" s="374"/>
      <c r="BV66" s="374"/>
      <c r="BW66" s="374"/>
      <c r="BX66" s="374"/>
      <c r="BY66" s="375"/>
    </row>
    <row r="67" spans="1:77" ht="8.25" customHeight="1">
      <c r="A67" s="373"/>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c r="BB67" s="374"/>
      <c r="BC67" s="374"/>
      <c r="BD67" s="374"/>
      <c r="BE67" s="374"/>
      <c r="BF67" s="374"/>
      <c r="BG67" s="374"/>
      <c r="BH67" s="374"/>
      <c r="BI67" s="374"/>
      <c r="BJ67" s="374"/>
      <c r="BK67" s="374"/>
      <c r="BL67" s="374"/>
      <c r="BM67" s="374"/>
      <c r="BN67" s="374"/>
      <c r="BO67" s="374"/>
      <c r="BP67" s="374"/>
      <c r="BQ67" s="374"/>
      <c r="BR67" s="374"/>
      <c r="BS67" s="374"/>
      <c r="BT67" s="374"/>
      <c r="BU67" s="374"/>
      <c r="BV67" s="374"/>
      <c r="BW67" s="374"/>
      <c r="BX67" s="374"/>
      <c r="BY67" s="375"/>
    </row>
    <row r="68" spans="1:77" ht="8.25" customHeight="1">
      <c r="A68" s="373"/>
      <c r="B68" s="374"/>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374"/>
      <c r="AR68" s="374"/>
      <c r="AS68" s="374"/>
      <c r="AT68" s="374"/>
      <c r="AU68" s="374"/>
      <c r="AV68" s="374"/>
      <c r="AW68" s="374"/>
      <c r="AX68" s="374"/>
      <c r="AY68" s="374"/>
      <c r="AZ68" s="374"/>
      <c r="BA68" s="374"/>
      <c r="BB68" s="374"/>
      <c r="BC68" s="374"/>
      <c r="BD68" s="374"/>
      <c r="BE68" s="374"/>
      <c r="BF68" s="374"/>
      <c r="BG68" s="374"/>
      <c r="BH68" s="374"/>
      <c r="BI68" s="374"/>
      <c r="BJ68" s="374"/>
      <c r="BK68" s="374"/>
      <c r="BL68" s="374"/>
      <c r="BM68" s="374"/>
      <c r="BN68" s="374"/>
      <c r="BO68" s="374"/>
      <c r="BP68" s="374"/>
      <c r="BQ68" s="374"/>
      <c r="BR68" s="374"/>
      <c r="BS68" s="374"/>
      <c r="BT68" s="374"/>
      <c r="BU68" s="374"/>
      <c r="BV68" s="374"/>
      <c r="BW68" s="374"/>
      <c r="BX68" s="374"/>
      <c r="BY68" s="375"/>
    </row>
    <row r="69" spans="1:77" ht="8.25" customHeight="1">
      <c r="A69" s="373"/>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4"/>
      <c r="BD69" s="374"/>
      <c r="BE69" s="374"/>
      <c r="BF69" s="374"/>
      <c r="BG69" s="374"/>
      <c r="BH69" s="374"/>
      <c r="BI69" s="374"/>
      <c r="BJ69" s="374"/>
      <c r="BK69" s="374"/>
      <c r="BL69" s="374"/>
      <c r="BM69" s="374"/>
      <c r="BN69" s="374"/>
      <c r="BO69" s="374"/>
      <c r="BP69" s="374"/>
      <c r="BQ69" s="374"/>
      <c r="BR69" s="374"/>
      <c r="BS69" s="374"/>
      <c r="BT69" s="374"/>
      <c r="BU69" s="374"/>
      <c r="BV69" s="374"/>
      <c r="BW69" s="374"/>
      <c r="BX69" s="374"/>
      <c r="BY69" s="375"/>
    </row>
    <row r="70" spans="1:77" ht="8.25" customHeight="1">
      <c r="A70" s="373"/>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4"/>
      <c r="BD70" s="374"/>
      <c r="BE70" s="374"/>
      <c r="BF70" s="374"/>
      <c r="BG70" s="374"/>
      <c r="BH70" s="374"/>
      <c r="BI70" s="374"/>
      <c r="BJ70" s="374"/>
      <c r="BK70" s="374"/>
      <c r="BL70" s="374"/>
      <c r="BM70" s="374"/>
      <c r="BN70" s="374"/>
      <c r="BO70" s="374"/>
      <c r="BP70" s="374"/>
      <c r="BQ70" s="374"/>
      <c r="BR70" s="374"/>
      <c r="BS70" s="374"/>
      <c r="BT70" s="374"/>
      <c r="BU70" s="374"/>
      <c r="BV70" s="374"/>
      <c r="BW70" s="374"/>
      <c r="BX70" s="374"/>
      <c r="BY70" s="375"/>
    </row>
    <row r="71" spans="1:77" ht="8.25" customHeight="1">
      <c r="A71" s="373"/>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374"/>
      <c r="BK71" s="374"/>
      <c r="BL71" s="374"/>
      <c r="BM71" s="374"/>
      <c r="BN71" s="374"/>
      <c r="BO71" s="374"/>
      <c r="BP71" s="374"/>
      <c r="BQ71" s="374"/>
      <c r="BR71" s="374"/>
      <c r="BS71" s="374"/>
      <c r="BT71" s="374"/>
      <c r="BU71" s="374"/>
      <c r="BV71" s="374"/>
      <c r="BW71" s="374"/>
      <c r="BX71" s="374"/>
      <c r="BY71" s="375"/>
    </row>
    <row r="72" spans="1:77" ht="8.25" customHeight="1">
      <c r="A72" s="373"/>
      <c r="B72" s="374"/>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4"/>
      <c r="BD72" s="374"/>
      <c r="BE72" s="374"/>
      <c r="BF72" s="374"/>
      <c r="BG72" s="374"/>
      <c r="BH72" s="374"/>
      <c r="BI72" s="374"/>
      <c r="BJ72" s="374"/>
      <c r="BK72" s="374"/>
      <c r="BL72" s="374"/>
      <c r="BM72" s="374"/>
      <c r="BN72" s="374"/>
      <c r="BO72" s="374"/>
      <c r="BP72" s="374"/>
      <c r="BQ72" s="374"/>
      <c r="BR72" s="374"/>
      <c r="BS72" s="374"/>
      <c r="BT72" s="374"/>
      <c r="BU72" s="374"/>
      <c r="BV72" s="374"/>
      <c r="BW72" s="374"/>
      <c r="BX72" s="374"/>
      <c r="BY72" s="375"/>
    </row>
    <row r="73" spans="1:77" ht="8.25" customHeight="1">
      <c r="A73" s="373"/>
      <c r="B73" s="374"/>
      <c r="C73" s="374"/>
      <c r="D73" s="374"/>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4"/>
      <c r="BD73" s="374"/>
      <c r="BE73" s="374"/>
      <c r="BF73" s="374"/>
      <c r="BG73" s="374"/>
      <c r="BH73" s="374"/>
      <c r="BI73" s="374"/>
      <c r="BJ73" s="374"/>
      <c r="BK73" s="374"/>
      <c r="BL73" s="374"/>
      <c r="BM73" s="374"/>
      <c r="BN73" s="374"/>
      <c r="BO73" s="374"/>
      <c r="BP73" s="374"/>
      <c r="BQ73" s="374"/>
      <c r="BR73" s="374"/>
      <c r="BS73" s="374"/>
      <c r="BT73" s="374"/>
      <c r="BU73" s="374"/>
      <c r="BV73" s="374"/>
      <c r="BW73" s="374"/>
      <c r="BX73" s="374"/>
      <c r="BY73" s="375"/>
    </row>
    <row r="74" spans="1:77" ht="8.25" customHeight="1">
      <c r="A74" s="373"/>
      <c r="B74" s="374"/>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4"/>
      <c r="BD74" s="374"/>
      <c r="BE74" s="374"/>
      <c r="BF74" s="374"/>
      <c r="BG74" s="374"/>
      <c r="BH74" s="374"/>
      <c r="BI74" s="374"/>
      <c r="BJ74" s="374"/>
      <c r="BK74" s="374"/>
      <c r="BL74" s="374"/>
      <c r="BM74" s="374"/>
      <c r="BN74" s="374"/>
      <c r="BO74" s="374"/>
      <c r="BP74" s="374"/>
      <c r="BQ74" s="374"/>
      <c r="BR74" s="374"/>
      <c r="BS74" s="374"/>
      <c r="BT74" s="374"/>
      <c r="BU74" s="374"/>
      <c r="BV74" s="374"/>
      <c r="BW74" s="374"/>
      <c r="BX74" s="374"/>
      <c r="BY74" s="375"/>
    </row>
    <row r="75" spans="1:77" ht="10.5" customHeight="1">
      <c r="A75" s="376"/>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7"/>
      <c r="BA75" s="377"/>
      <c r="BB75" s="377"/>
      <c r="BC75" s="377"/>
      <c r="BD75" s="377"/>
      <c r="BE75" s="377"/>
      <c r="BF75" s="377"/>
      <c r="BG75" s="377"/>
      <c r="BH75" s="377"/>
      <c r="BI75" s="377"/>
      <c r="BJ75" s="377"/>
      <c r="BK75" s="377"/>
      <c r="BL75" s="377"/>
      <c r="BM75" s="377"/>
      <c r="BN75" s="377"/>
      <c r="BO75" s="377"/>
      <c r="BP75" s="377"/>
      <c r="BQ75" s="377"/>
      <c r="BR75" s="377"/>
      <c r="BS75" s="377"/>
      <c r="BT75" s="377"/>
      <c r="BU75" s="377"/>
      <c r="BV75" s="377"/>
      <c r="BW75" s="377"/>
      <c r="BX75" s="377"/>
      <c r="BY75" s="378"/>
    </row>
    <row r="76" spans="1:77" ht="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18"/>
      <c r="BG76" s="18"/>
      <c r="BH76" s="18"/>
      <c r="BI76" s="18"/>
      <c r="BJ76" s="18"/>
      <c r="BK76" s="18"/>
      <c r="BL76" s="18"/>
      <c r="BM76" s="18"/>
      <c r="BN76" s="18"/>
      <c r="BO76" s="18"/>
      <c r="BP76" s="18"/>
      <c r="BQ76" s="18"/>
      <c r="BR76" s="18"/>
      <c r="BS76" s="18"/>
      <c r="BT76" s="18"/>
      <c r="BU76" s="18"/>
      <c r="BV76" s="18"/>
      <c r="BW76" s="18"/>
      <c r="BX76" s="18"/>
      <c r="BY76" s="18"/>
    </row>
    <row r="77" spans="1:77" ht="6"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18"/>
      <c r="BG77" s="18"/>
      <c r="BH77" s="18"/>
      <c r="BI77" s="18"/>
      <c r="BJ77" s="18"/>
      <c r="BK77" s="18"/>
      <c r="BL77" s="18"/>
      <c r="BM77" s="18"/>
      <c r="BN77" s="18"/>
      <c r="BO77" s="18"/>
      <c r="BP77" s="18"/>
      <c r="BQ77" s="18"/>
      <c r="BR77" s="18"/>
      <c r="BS77" s="18"/>
      <c r="BT77" s="18"/>
      <c r="BU77" s="18"/>
      <c r="BV77" s="18"/>
      <c r="BW77" s="18"/>
      <c r="BX77" s="18"/>
      <c r="BY77" s="18"/>
    </row>
    <row r="78" spans="1:77" ht="5.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row>
    <row r="79" spans="1:77" ht="8.25" customHeight="1">
      <c r="A79" s="26"/>
      <c r="B79" s="26"/>
      <c r="C79" s="26"/>
      <c r="D79" s="27"/>
      <c r="E79" s="27"/>
      <c r="F79" s="27"/>
      <c r="G79" s="27"/>
      <c r="H79" s="26"/>
      <c r="I79" s="26"/>
      <c r="J79" s="26"/>
      <c r="K79" s="27"/>
      <c r="L79" s="27"/>
      <c r="M79" s="27"/>
      <c r="N79" s="27"/>
      <c r="O79" s="28"/>
      <c r="P79" s="28"/>
      <c r="Q79" s="28"/>
      <c r="R79" s="28"/>
      <c r="S79" s="29"/>
      <c r="T79" s="29"/>
      <c r="U79" s="29"/>
      <c r="V79" s="28"/>
      <c r="W79" s="28"/>
      <c r="X79" s="29"/>
      <c r="Y79" s="29"/>
      <c r="Z79" s="29"/>
      <c r="AA79" s="29"/>
      <c r="AB79" s="18"/>
      <c r="AC79" s="30"/>
      <c r="AD79" s="31"/>
      <c r="AE79" s="32"/>
      <c r="AF79" s="32"/>
      <c r="AG79" s="32"/>
      <c r="AH79" s="32"/>
      <c r="AI79" s="32"/>
      <c r="AJ79" s="31"/>
      <c r="AK79" s="31"/>
      <c r="AL79" s="33"/>
      <c r="AM79" s="33"/>
      <c r="AN79" s="33"/>
      <c r="AO79" s="33"/>
      <c r="AP79" s="33"/>
      <c r="AQ79" s="30"/>
      <c r="AR79" s="30"/>
      <c r="AS79" s="34"/>
      <c r="AT79" s="34"/>
      <c r="AU79" s="34"/>
      <c r="AV79" s="34"/>
      <c r="AW79" s="34"/>
      <c r="AX79" s="34"/>
      <c r="AY79" s="34"/>
      <c r="AZ79" s="34"/>
      <c r="BA79" s="34"/>
      <c r="BB79" s="34"/>
      <c r="BC79" s="34"/>
      <c r="BD79" s="34"/>
      <c r="BE79" s="34"/>
      <c r="BF79" s="34"/>
      <c r="BG79" s="34"/>
      <c r="BH79" s="34"/>
      <c r="BI79" s="33"/>
      <c r="BJ79" s="33"/>
      <c r="BK79" s="33"/>
      <c r="BL79" s="33"/>
      <c r="BM79" s="33"/>
      <c r="BN79" s="33"/>
      <c r="BO79" s="33"/>
      <c r="BP79" s="33"/>
      <c r="BQ79" s="33"/>
      <c r="BR79" s="33"/>
      <c r="BS79" s="33"/>
      <c r="BT79" s="33"/>
      <c r="BU79" s="33"/>
      <c r="BV79" s="33"/>
      <c r="BW79" s="33"/>
      <c r="BX79" s="33"/>
      <c r="BY79" s="33"/>
    </row>
    <row r="80" spans="1:77" ht="8.25" customHeight="1">
      <c r="A80" s="18"/>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c r="AF80" s="379"/>
      <c r="AG80" s="379"/>
      <c r="AH80" s="379"/>
      <c r="AI80" s="379"/>
      <c r="AJ80" s="379"/>
      <c r="AK80" s="379"/>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row>
    <row r="81" spans="1:78" ht="8.25" customHeight="1">
      <c r="A81" s="18"/>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79"/>
      <c r="AK81" s="379"/>
      <c r="AL81" s="18"/>
      <c r="AM81" s="18"/>
      <c r="AN81" s="18"/>
      <c r="AO81" s="18"/>
      <c r="AP81" s="18"/>
      <c r="AQ81" s="18"/>
      <c r="AR81" s="18"/>
      <c r="AS81" s="36"/>
      <c r="AT81" s="37"/>
      <c r="AU81" s="37"/>
      <c r="AV81" s="37"/>
      <c r="AW81" s="37"/>
      <c r="AX81" s="37"/>
      <c r="AY81" s="37"/>
      <c r="AZ81" s="37"/>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37"/>
    </row>
    <row r="82" spans="1:78" ht="8.25" customHeight="1">
      <c r="A82" s="18"/>
      <c r="B82" s="380"/>
      <c r="C82" s="380"/>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80"/>
      <c r="AJ82" s="380"/>
      <c r="AK82" s="380"/>
      <c r="AL82" s="380"/>
      <c r="AM82" s="18"/>
      <c r="AN82" s="18"/>
      <c r="AO82" s="18"/>
      <c r="AP82" s="18"/>
      <c r="AQ82" s="18"/>
      <c r="AR82" s="18"/>
      <c r="AS82" s="37"/>
      <c r="AT82" s="37"/>
      <c r="AU82" s="37"/>
      <c r="AV82" s="37"/>
      <c r="AW82" s="37"/>
      <c r="AX82" s="37"/>
      <c r="AY82" s="37"/>
      <c r="AZ82" s="37"/>
      <c r="BA82" s="18"/>
      <c r="BB82" s="386"/>
      <c r="BC82" s="386"/>
      <c r="BD82" s="386"/>
      <c r="BE82" s="386"/>
      <c r="BF82" s="386"/>
      <c r="BG82" s="386"/>
      <c r="BH82" s="386"/>
      <c r="BI82" s="386"/>
      <c r="BJ82" s="386"/>
      <c r="BK82" s="386"/>
      <c r="BL82" s="386"/>
      <c r="BM82" s="386"/>
      <c r="BN82" s="386"/>
      <c r="BO82" s="386"/>
      <c r="BP82" s="386"/>
      <c r="BQ82" s="386"/>
      <c r="BR82" s="386"/>
      <c r="BS82" s="386"/>
      <c r="BT82" s="386"/>
      <c r="BU82" s="386"/>
      <c r="BV82" s="386"/>
      <c r="BW82" s="386"/>
      <c r="BX82" s="386"/>
      <c r="BY82" s="386"/>
    </row>
    <row r="83" spans="1:78" ht="8.25" customHeight="1">
      <c r="A83" s="18"/>
      <c r="B83" s="380"/>
      <c r="C83" s="380"/>
      <c r="D83" s="380"/>
      <c r="E83" s="380"/>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0"/>
      <c r="AG83" s="380"/>
      <c r="AH83" s="380"/>
      <c r="AI83" s="380"/>
      <c r="AJ83" s="380"/>
      <c r="AK83" s="380"/>
      <c r="AL83" s="380"/>
      <c r="AM83" s="18"/>
      <c r="AN83" s="18"/>
      <c r="AO83" s="18"/>
      <c r="AP83" s="18"/>
      <c r="AQ83" s="18"/>
      <c r="AR83" s="18"/>
      <c r="AS83" s="37"/>
      <c r="AT83" s="37"/>
      <c r="AU83" s="37"/>
      <c r="AV83" s="37"/>
      <c r="AW83" s="37"/>
      <c r="AX83" s="37"/>
      <c r="AY83" s="37"/>
      <c r="AZ83" s="37"/>
      <c r="BA83" s="18"/>
      <c r="BB83" s="386"/>
      <c r="BC83" s="386"/>
      <c r="BD83" s="386"/>
      <c r="BE83" s="386"/>
      <c r="BF83" s="386"/>
      <c r="BG83" s="386"/>
      <c r="BH83" s="386"/>
      <c r="BI83" s="386"/>
      <c r="BJ83" s="386"/>
      <c r="BK83" s="386"/>
      <c r="BL83" s="386"/>
      <c r="BM83" s="386"/>
      <c r="BN83" s="386"/>
      <c r="BO83" s="386"/>
      <c r="BP83" s="386"/>
      <c r="BQ83" s="386"/>
      <c r="BR83" s="386"/>
      <c r="BS83" s="386"/>
      <c r="BT83" s="386"/>
      <c r="BU83" s="386"/>
      <c r="BV83" s="386"/>
      <c r="BW83" s="386"/>
      <c r="BX83" s="386"/>
      <c r="BY83" s="386"/>
    </row>
    <row r="84" spans="1:78" ht="8.25" customHeight="1">
      <c r="A84" s="18"/>
      <c r="B84" s="380"/>
      <c r="C84" s="380"/>
      <c r="D84" s="380"/>
      <c r="E84" s="380"/>
      <c r="F84" s="380"/>
      <c r="G84" s="380"/>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0"/>
      <c r="AG84" s="380"/>
      <c r="AH84" s="380"/>
      <c r="AI84" s="380"/>
      <c r="AJ84" s="380"/>
      <c r="AK84" s="380"/>
      <c r="AL84" s="380"/>
      <c r="AM84" s="18"/>
      <c r="AN84" s="18"/>
      <c r="AO84" s="18"/>
      <c r="AP84" s="18"/>
      <c r="AQ84" s="18"/>
      <c r="AR84" s="18"/>
      <c r="AS84" s="18"/>
      <c r="AT84" s="18"/>
      <c r="AU84" s="18"/>
      <c r="AV84" s="18"/>
      <c r="AW84" s="18"/>
      <c r="AX84" s="18"/>
      <c r="AY84" s="18"/>
      <c r="AZ84" s="18"/>
      <c r="BA84" s="1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row>
    <row r="85" spans="1:78" ht="8.25" customHeight="1">
      <c r="A85" s="18"/>
      <c r="B85" s="387"/>
      <c r="C85" s="387"/>
      <c r="D85" s="387"/>
      <c r="E85" s="387"/>
      <c r="F85" s="387"/>
      <c r="G85" s="387"/>
      <c r="H85" s="387"/>
      <c r="I85" s="387"/>
      <c r="J85" s="387"/>
      <c r="K85" s="387"/>
      <c r="L85" s="387"/>
      <c r="M85" s="387"/>
      <c r="N85" s="387"/>
      <c r="O85" s="387"/>
      <c r="P85" s="387"/>
      <c r="Q85" s="387"/>
      <c r="R85" s="387"/>
      <c r="S85" s="387"/>
      <c r="T85" s="387"/>
      <c r="U85" s="387"/>
      <c r="V85" s="387"/>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row>
    <row r="86" spans="1:78" ht="10.5" customHeight="1">
      <c r="A86" s="18"/>
      <c r="B86" s="387"/>
      <c r="C86" s="387"/>
      <c r="D86" s="387"/>
      <c r="E86" s="387"/>
      <c r="F86" s="387"/>
      <c r="G86" s="387"/>
      <c r="H86" s="387"/>
      <c r="I86" s="387"/>
      <c r="J86" s="387"/>
      <c r="K86" s="387"/>
      <c r="L86" s="387"/>
      <c r="M86" s="387"/>
      <c r="N86" s="387"/>
      <c r="O86" s="387"/>
      <c r="P86" s="387"/>
      <c r="Q86" s="387"/>
      <c r="R86" s="387"/>
      <c r="S86" s="387"/>
      <c r="T86" s="387"/>
      <c r="U86" s="387"/>
      <c r="V86" s="387"/>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row>
    <row r="87" spans="1:78" ht="4.5" customHeight="1">
      <c r="A87" s="18"/>
      <c r="B87" s="380"/>
      <c r="C87" s="380"/>
      <c r="D87" s="380"/>
      <c r="E87" s="380"/>
      <c r="F87" s="380"/>
      <c r="G87" s="380"/>
      <c r="H87" s="380"/>
      <c r="I87" s="380"/>
      <c r="J87" s="380"/>
      <c r="K87" s="380"/>
      <c r="L87" s="380"/>
      <c r="M87" s="380"/>
      <c r="N87" s="380"/>
      <c r="O87" s="380"/>
      <c r="P87" s="380"/>
      <c r="Q87" s="380"/>
      <c r="R87" s="380"/>
      <c r="S87" s="380"/>
      <c r="T87" s="380"/>
      <c r="U87" s="380"/>
      <c r="V87" s="380"/>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5"/>
    </row>
    <row r="88" spans="1:78" ht="6.75" customHeight="1">
      <c r="A88" s="18"/>
      <c r="B88" s="380"/>
      <c r="C88" s="380"/>
      <c r="D88" s="380"/>
      <c r="E88" s="380"/>
      <c r="F88" s="380"/>
      <c r="G88" s="380"/>
      <c r="H88" s="380"/>
      <c r="I88" s="380"/>
      <c r="J88" s="380"/>
      <c r="K88" s="380"/>
      <c r="L88" s="380"/>
      <c r="M88" s="380"/>
      <c r="N88" s="380"/>
      <c r="O88" s="380"/>
      <c r="P88" s="380"/>
      <c r="Q88" s="380"/>
      <c r="R88" s="380"/>
      <c r="S88" s="380"/>
      <c r="T88" s="380"/>
      <c r="U88" s="380"/>
      <c r="V88" s="380"/>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39"/>
      <c r="BF88" s="39"/>
      <c r="BG88" s="39"/>
      <c r="BH88" s="39"/>
      <c r="BI88" s="39"/>
      <c r="BJ88" s="39"/>
      <c r="BK88" s="39"/>
      <c r="BL88" s="39"/>
      <c r="BM88" s="39"/>
      <c r="BN88" s="39"/>
      <c r="BO88" s="39"/>
      <c r="BP88" s="39"/>
      <c r="BQ88" s="39"/>
      <c r="BR88" s="39"/>
      <c r="BS88" s="39"/>
      <c r="BT88" s="39"/>
      <c r="BU88" s="39"/>
      <c r="BV88" s="39"/>
      <c r="BW88" s="18"/>
      <c r="BX88" s="18"/>
      <c r="BY88" s="18"/>
    </row>
    <row r="89" spans="1:78" ht="6.75" customHeight="1">
      <c r="A89" s="18"/>
      <c r="B89" s="380"/>
      <c r="C89" s="380"/>
      <c r="D89" s="380"/>
      <c r="E89" s="380"/>
      <c r="F89" s="380"/>
      <c r="G89" s="380"/>
      <c r="H89" s="380"/>
      <c r="I89" s="380"/>
      <c r="J89" s="380"/>
      <c r="K89" s="380"/>
      <c r="L89" s="380"/>
      <c r="M89" s="380"/>
      <c r="N89" s="380"/>
      <c r="O89" s="380"/>
      <c r="P89" s="380"/>
      <c r="Q89" s="380"/>
      <c r="R89" s="380"/>
      <c r="S89" s="380"/>
      <c r="T89" s="380"/>
      <c r="U89" s="380"/>
      <c r="V89" s="380"/>
      <c r="W89" s="18"/>
      <c r="X89" s="18"/>
      <c r="Y89" s="18"/>
      <c r="Z89" s="18"/>
      <c r="AA89" s="18"/>
      <c r="AB89" s="18"/>
      <c r="AC89" s="18"/>
      <c r="AD89" s="18"/>
      <c r="AE89" s="383"/>
      <c r="AF89" s="383"/>
      <c r="AG89" s="383"/>
      <c r="AH89" s="383"/>
      <c r="AI89" s="383"/>
      <c r="AJ89" s="383"/>
      <c r="AK89" s="383"/>
      <c r="AL89" s="383"/>
      <c r="AM89" s="383"/>
      <c r="AN89" s="383"/>
      <c r="AO89" s="383"/>
      <c r="AP89" s="383"/>
      <c r="AQ89" s="383"/>
      <c r="AR89" s="383"/>
      <c r="AS89" s="383"/>
      <c r="AT89" s="383"/>
      <c r="AU89" s="383"/>
      <c r="AV89" s="18"/>
      <c r="AW89" s="18"/>
      <c r="AX89" s="18"/>
      <c r="AY89" s="18"/>
      <c r="AZ89" s="18"/>
      <c r="BA89" s="18"/>
      <c r="BB89" s="18"/>
      <c r="BC89" s="18"/>
      <c r="BD89" s="18"/>
      <c r="BE89" s="384"/>
      <c r="BF89" s="384"/>
      <c r="BG89" s="384"/>
      <c r="BH89" s="384"/>
      <c r="BI89" s="384"/>
      <c r="BJ89" s="384"/>
      <c r="BK89" s="384"/>
      <c r="BL89" s="384"/>
      <c r="BM89" s="384"/>
      <c r="BN89" s="384"/>
      <c r="BO89" s="384"/>
      <c r="BP89" s="384"/>
      <c r="BQ89" s="384"/>
      <c r="BR89" s="384"/>
      <c r="BS89" s="384"/>
      <c r="BT89" s="384"/>
      <c r="BU89" s="384"/>
      <c r="BV89" s="384"/>
      <c r="BW89" s="18"/>
      <c r="BX89" s="18"/>
      <c r="BY89" s="18"/>
    </row>
    <row r="90" spans="1:78" ht="6" customHeight="1">
      <c r="A90" s="18"/>
      <c r="B90" s="18"/>
      <c r="C90" s="18"/>
      <c r="D90" s="18"/>
      <c r="E90" s="18"/>
      <c r="F90" s="18"/>
      <c r="G90" s="18"/>
      <c r="H90" s="18"/>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c r="BO90" s="385"/>
      <c r="BP90" s="385"/>
      <c r="BQ90" s="385"/>
      <c r="BR90" s="385"/>
      <c r="BS90" s="18"/>
      <c r="BT90" s="18"/>
      <c r="BU90" s="18"/>
      <c r="BV90" s="18"/>
      <c r="BW90" s="18"/>
      <c r="BX90" s="18"/>
      <c r="BY90" s="18"/>
    </row>
    <row r="91" spans="1:78" ht="6" customHeight="1">
      <c r="A91" s="18"/>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2"/>
      <c r="BB91" s="262"/>
      <c r="BC91" s="262"/>
      <c r="BD91" s="262"/>
      <c r="BE91" s="262"/>
      <c r="BF91" s="262"/>
      <c r="BG91" s="262"/>
      <c r="BH91" s="262"/>
      <c r="BI91" s="262"/>
      <c r="BJ91" s="262"/>
      <c r="BK91" s="262"/>
      <c r="BL91" s="262"/>
      <c r="BM91" s="262"/>
      <c r="BN91" s="262"/>
      <c r="BO91" s="262"/>
      <c r="BP91" s="262"/>
      <c r="BQ91" s="262"/>
      <c r="BR91" s="262"/>
      <c r="BS91" s="262"/>
      <c r="BT91" s="262"/>
      <c r="BU91" s="262"/>
      <c r="BV91" s="262"/>
      <c r="BW91" s="262"/>
      <c r="BX91" s="262"/>
      <c r="BY91" s="262"/>
    </row>
    <row r="92" spans="1:78" ht="6" customHeight="1">
      <c r="A92" s="18"/>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c r="AZ92" s="262"/>
      <c r="BA92" s="262"/>
      <c r="BB92" s="262"/>
      <c r="BC92" s="262"/>
      <c r="BD92" s="262"/>
      <c r="BE92" s="262"/>
      <c r="BF92" s="262"/>
      <c r="BG92" s="262"/>
      <c r="BH92" s="262"/>
      <c r="BI92" s="262"/>
      <c r="BJ92" s="262"/>
      <c r="BK92" s="262"/>
      <c r="BL92" s="262"/>
      <c r="BM92" s="262"/>
      <c r="BN92" s="262"/>
      <c r="BO92" s="262"/>
      <c r="BP92" s="262"/>
      <c r="BQ92" s="262"/>
      <c r="BR92" s="262"/>
      <c r="BS92" s="262"/>
      <c r="BT92" s="262"/>
      <c r="BU92" s="262"/>
      <c r="BV92" s="262"/>
      <c r="BW92" s="262"/>
      <c r="BX92" s="262"/>
      <c r="BY92" s="262"/>
    </row>
    <row r="93" spans="1:78" ht="6.75" customHeight="1">
      <c r="A93" s="18"/>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c r="AZ93" s="262"/>
      <c r="BA93" s="262"/>
      <c r="BB93" s="262"/>
      <c r="BC93" s="262"/>
      <c r="BD93" s="262"/>
      <c r="BE93" s="262"/>
      <c r="BF93" s="262"/>
      <c r="BG93" s="262"/>
      <c r="BH93" s="262"/>
      <c r="BI93" s="262"/>
      <c r="BJ93" s="262"/>
      <c r="BK93" s="262"/>
      <c r="BL93" s="262"/>
      <c r="BM93" s="262"/>
      <c r="BN93" s="262"/>
      <c r="BO93" s="262"/>
      <c r="BP93" s="262"/>
      <c r="BQ93" s="262"/>
      <c r="BR93" s="262"/>
      <c r="BS93" s="262"/>
      <c r="BT93" s="262"/>
      <c r="BU93" s="262"/>
      <c r="BV93" s="262"/>
      <c r="BW93" s="262"/>
      <c r="BX93" s="262"/>
      <c r="BY93" s="262"/>
    </row>
    <row r="94" spans="1:78" ht="6.75" customHeight="1">
      <c r="A94" s="18"/>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c r="BQ94" s="262"/>
      <c r="BR94" s="262"/>
      <c r="BS94" s="262"/>
      <c r="BT94" s="262"/>
      <c r="BU94" s="262"/>
      <c r="BV94" s="262"/>
      <c r="BW94" s="262"/>
      <c r="BX94" s="262"/>
      <c r="BY94" s="262"/>
    </row>
    <row r="95" spans="1:78" ht="6" customHeight="1">
      <c r="A95" s="18"/>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c r="BP95" s="262"/>
      <c r="BQ95" s="262"/>
      <c r="BR95" s="262"/>
      <c r="BS95" s="262"/>
      <c r="BT95" s="262"/>
      <c r="BU95" s="262"/>
      <c r="BV95" s="262"/>
      <c r="BW95" s="262"/>
      <c r="BX95" s="262"/>
      <c r="BY95" s="262"/>
    </row>
    <row r="96" spans="1:78" ht="6" customHeight="1">
      <c r="A96" s="18"/>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c r="AZ96" s="262"/>
      <c r="BA96" s="262"/>
      <c r="BB96" s="262"/>
      <c r="BC96" s="262"/>
      <c r="BD96" s="262"/>
      <c r="BE96" s="262"/>
      <c r="BF96" s="262"/>
      <c r="BG96" s="262"/>
      <c r="BH96" s="262"/>
      <c r="BI96" s="262"/>
      <c r="BJ96" s="262"/>
      <c r="BK96" s="262"/>
      <c r="BL96" s="262"/>
      <c r="BM96" s="262"/>
      <c r="BN96" s="262"/>
      <c r="BO96" s="262"/>
      <c r="BP96" s="262"/>
      <c r="BQ96" s="262"/>
      <c r="BR96" s="262"/>
      <c r="BS96" s="262"/>
      <c r="BT96" s="262"/>
      <c r="BU96" s="262"/>
      <c r="BV96" s="262"/>
      <c r="BW96" s="262"/>
      <c r="BX96" s="262"/>
      <c r="BY96" s="262"/>
    </row>
    <row r="97" spans="1:77" ht="6" customHeight="1">
      <c r="A97" s="18"/>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2"/>
      <c r="BB97" s="262"/>
      <c r="BC97" s="262"/>
      <c r="BD97" s="262"/>
      <c r="BE97" s="262"/>
      <c r="BF97" s="262"/>
      <c r="BG97" s="262"/>
      <c r="BH97" s="262"/>
      <c r="BI97" s="262"/>
      <c r="BJ97" s="262"/>
      <c r="BK97" s="262"/>
      <c r="BL97" s="262"/>
      <c r="BM97" s="262"/>
      <c r="BN97" s="262"/>
      <c r="BO97" s="262"/>
      <c r="BP97" s="262"/>
      <c r="BQ97" s="262"/>
      <c r="BR97" s="262"/>
      <c r="BS97" s="262"/>
      <c r="BT97" s="262"/>
      <c r="BU97" s="262"/>
      <c r="BV97" s="262"/>
      <c r="BW97" s="262"/>
      <c r="BX97" s="262"/>
      <c r="BY97" s="262"/>
    </row>
    <row r="98" spans="1:77" ht="9" customHeight="1">
      <c r="A98" s="18"/>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262"/>
      <c r="BC98" s="262"/>
      <c r="BD98" s="262"/>
      <c r="BE98" s="262"/>
      <c r="BF98" s="262"/>
      <c r="BG98" s="262"/>
      <c r="BH98" s="262"/>
      <c r="BI98" s="262"/>
      <c r="BJ98" s="262"/>
      <c r="BK98" s="262"/>
      <c r="BL98" s="262"/>
      <c r="BM98" s="262"/>
      <c r="BN98" s="262"/>
      <c r="BO98" s="262"/>
      <c r="BP98" s="262"/>
      <c r="BQ98" s="262"/>
      <c r="BR98" s="262"/>
      <c r="BS98" s="262"/>
      <c r="BT98" s="262"/>
      <c r="BU98" s="262"/>
      <c r="BV98" s="262"/>
      <c r="BW98" s="262"/>
      <c r="BX98" s="262"/>
      <c r="BY98" s="262"/>
    </row>
    <row r="99" spans="1:77" ht="6" customHeight="1">
      <c r="A99" s="18"/>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c r="AZ99" s="262"/>
      <c r="BA99" s="262"/>
      <c r="BB99" s="262"/>
      <c r="BC99" s="262"/>
      <c r="BD99" s="262"/>
      <c r="BE99" s="262"/>
      <c r="BF99" s="262"/>
      <c r="BG99" s="262"/>
      <c r="BH99" s="262"/>
      <c r="BI99" s="262"/>
      <c r="BJ99" s="262"/>
      <c r="BK99" s="262"/>
      <c r="BL99" s="262"/>
      <c r="BM99" s="262"/>
      <c r="BN99" s="262"/>
      <c r="BO99" s="262"/>
      <c r="BP99" s="262"/>
      <c r="BQ99" s="262"/>
      <c r="BR99" s="262"/>
      <c r="BS99" s="262"/>
      <c r="BT99" s="262"/>
      <c r="BU99" s="262"/>
      <c r="BV99" s="262"/>
      <c r="BW99" s="262"/>
      <c r="BX99" s="262"/>
      <c r="BY99" s="262"/>
    </row>
    <row r="100" spans="1:77" ht="6" customHeight="1">
      <c r="A100" s="18"/>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2"/>
      <c r="BB100" s="262"/>
      <c r="BC100" s="262"/>
      <c r="BD100" s="262"/>
      <c r="BE100" s="262"/>
      <c r="BF100" s="262"/>
      <c r="BG100" s="262"/>
      <c r="BH100" s="262"/>
      <c r="BI100" s="262"/>
      <c r="BJ100" s="262"/>
      <c r="BK100" s="262"/>
      <c r="BL100" s="262"/>
      <c r="BM100" s="262"/>
      <c r="BN100" s="262"/>
      <c r="BO100" s="262"/>
      <c r="BP100" s="262"/>
      <c r="BQ100" s="262"/>
      <c r="BR100" s="262"/>
      <c r="BS100" s="262"/>
      <c r="BT100" s="262"/>
      <c r="BU100" s="262"/>
      <c r="BV100" s="262"/>
      <c r="BW100" s="262"/>
      <c r="BX100" s="262"/>
      <c r="BY100" s="262"/>
    </row>
    <row r="101" spans="1:77" ht="6"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row>
    <row r="102" spans="1:77" ht="6.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row>
    <row r="109" spans="1:77" ht="5.25" customHeight="1"/>
    <row r="110" spans="1:77" ht="5.25" customHeight="1"/>
  </sheetData>
  <sheetProtection selectLockedCells="1"/>
  <mergeCells count="125">
    <mergeCell ref="A36:M37"/>
    <mergeCell ref="N36:AM37"/>
    <mergeCell ref="AZ36:BE37"/>
    <mergeCell ref="BF36:BY37"/>
    <mergeCell ref="AF45:BY47"/>
    <mergeCell ref="B91:BY100"/>
    <mergeCell ref="P87:R89"/>
    <mergeCell ref="S87:T89"/>
    <mergeCell ref="U87:V89"/>
    <mergeCell ref="AE89:AU89"/>
    <mergeCell ref="BE89:BV89"/>
    <mergeCell ref="I90:BR90"/>
    <mergeCell ref="BB82:BM83"/>
    <mergeCell ref="BN82:BY83"/>
    <mergeCell ref="B85:V86"/>
    <mergeCell ref="B87:C89"/>
    <mergeCell ref="D87:E89"/>
    <mergeCell ref="F87:G89"/>
    <mergeCell ref="H87:I89"/>
    <mergeCell ref="J87:K89"/>
    <mergeCell ref="L87:M89"/>
    <mergeCell ref="N87:O89"/>
    <mergeCell ref="AA82:AB84"/>
    <mergeCell ref="AC82:AD84"/>
    <mergeCell ref="A54:BY54"/>
    <mergeCell ref="A56:AE58"/>
    <mergeCell ref="A59:BY75"/>
    <mergeCell ref="B80:AK81"/>
    <mergeCell ref="B82:C84"/>
    <mergeCell ref="D82:E84"/>
    <mergeCell ref="F82:G84"/>
    <mergeCell ref="H82:I84"/>
    <mergeCell ref="J82:K84"/>
    <mergeCell ref="L82:M84"/>
    <mergeCell ref="AE82:AF84"/>
    <mergeCell ref="AG82:AH84"/>
    <mergeCell ref="AI82:AJ84"/>
    <mergeCell ref="AK82:AL84"/>
    <mergeCell ref="N82:O84"/>
    <mergeCell ref="P82:R84"/>
    <mergeCell ref="S82:T84"/>
    <mergeCell ref="U82:V84"/>
    <mergeCell ref="W82:X84"/>
    <mergeCell ref="Y82:Z84"/>
    <mergeCell ref="AI48:AJ50"/>
    <mergeCell ref="AK48:AL50"/>
    <mergeCell ref="AM48:AN50"/>
    <mergeCell ref="X51:Y53"/>
    <mergeCell ref="Z51:AA53"/>
    <mergeCell ref="AB51:AH53"/>
    <mergeCell ref="AI51:AP53"/>
    <mergeCell ref="AQ51:BA51"/>
    <mergeCell ref="BB51:BY51"/>
    <mergeCell ref="AQ52:BA53"/>
    <mergeCell ref="BB52:BY53"/>
    <mergeCell ref="BN48:BS50"/>
    <mergeCell ref="BT48:BU50"/>
    <mergeCell ref="BV48:BW50"/>
    <mergeCell ref="BX48:BY50"/>
    <mergeCell ref="AO48:AP50"/>
    <mergeCell ref="AQ48:BA50"/>
    <mergeCell ref="BB48:BM50"/>
    <mergeCell ref="A45:AE47"/>
    <mergeCell ref="A48:M50"/>
    <mergeCell ref="N48:AA50"/>
    <mergeCell ref="AB48:AH50"/>
    <mergeCell ref="A51:M53"/>
    <mergeCell ref="N51:O53"/>
    <mergeCell ref="P51:Q53"/>
    <mergeCell ref="R51:S53"/>
    <mergeCell ref="T51:U53"/>
    <mergeCell ref="V51:W53"/>
    <mergeCell ref="A38:P40"/>
    <mergeCell ref="A41:I41"/>
    <mergeCell ref="J41:M41"/>
    <mergeCell ref="N41:W41"/>
    <mergeCell ref="A42:I42"/>
    <mergeCell ref="J42:M42"/>
    <mergeCell ref="N42:W42"/>
    <mergeCell ref="A43:I43"/>
    <mergeCell ref="J43:M43"/>
    <mergeCell ref="N43:W43"/>
    <mergeCell ref="A28:M29"/>
    <mergeCell ref="N28:AM29"/>
    <mergeCell ref="AN28:AY35"/>
    <mergeCell ref="AZ28:BE29"/>
    <mergeCell ref="BF28:BY29"/>
    <mergeCell ref="A30:M35"/>
    <mergeCell ref="N30:AM32"/>
    <mergeCell ref="AZ30:BE31"/>
    <mergeCell ref="BF30:BY31"/>
    <mergeCell ref="AZ32:BE33"/>
    <mergeCell ref="BF32:BY33"/>
    <mergeCell ref="N33:Y35"/>
    <mergeCell ref="Z33:AM35"/>
    <mergeCell ref="AZ34:BE35"/>
    <mergeCell ref="BF34:BY35"/>
    <mergeCell ref="A20:M21"/>
    <mergeCell ref="N20:AM21"/>
    <mergeCell ref="AN20:AY27"/>
    <mergeCell ref="AZ20:BA21"/>
    <mergeCell ref="BB20:BF21"/>
    <mergeCell ref="BG20:BH21"/>
    <mergeCell ref="BI20:BR21"/>
    <mergeCell ref="A22:M27"/>
    <mergeCell ref="N22:AM25"/>
    <mergeCell ref="AZ22:BY27"/>
    <mergeCell ref="N26:Y27"/>
    <mergeCell ref="Z26:AM27"/>
    <mergeCell ref="C3:BV6"/>
    <mergeCell ref="B7:BM9"/>
    <mergeCell ref="B10:BY13"/>
    <mergeCell ref="AZ14:BY16"/>
    <mergeCell ref="A14:P16"/>
    <mergeCell ref="AN17:AY19"/>
    <mergeCell ref="AZ17:BG19"/>
    <mergeCell ref="BH17:BI19"/>
    <mergeCell ref="BJ17:BO19"/>
    <mergeCell ref="BP17:BQ19"/>
    <mergeCell ref="BR17:BW19"/>
    <mergeCell ref="BX17:BY19"/>
    <mergeCell ref="A17:M17"/>
    <mergeCell ref="A18:M19"/>
    <mergeCell ref="N17:AM17"/>
    <mergeCell ref="N18:AM19"/>
  </mergeCells>
  <phoneticPr fontId="38"/>
  <dataValidations count="12">
    <dataValidation allowBlank="1" showInputMessage="1" showErrorMessage="1" promptTitle="開設者" prompt="氏名を記載してください" sqref="Z33:AM35" xr:uid="{3D1638DF-AD79-4384-923E-D6F86FA89796}"/>
    <dataValidation allowBlank="1" showInputMessage="1" showErrorMessage="1" promptTitle="開設者" prompt="代表者の職を記載してください（個人の場合は記載不要）" sqref="N33:Y35" xr:uid="{D505608C-C003-4705-A915-8DC0A53A2895}"/>
    <dataValidation allowBlank="1" showInputMessage="1" showErrorMessage="1" promptTitle="開設者" prompt="法人名を記載してください（個人の場合は記載不要）" sqref="N30:AM32" xr:uid="{41BFD5E7-7EBA-4BD2-A73E-9E91D2241BCC}"/>
    <dataValidation type="whole" imeMode="disabled" allowBlank="1" showInputMessage="1" showErrorMessage="1" sqref="AI48:AP50 N51:AA53 BT48:BY50" xr:uid="{1A32F39F-73A5-4F03-BFEF-50C6E573B2ED}">
      <formula1>0</formula1>
      <formula2>9</formula2>
    </dataValidation>
    <dataValidation type="whole" imeMode="disabled" allowBlank="1" showInputMessage="1" showErrorMessage="1" errorTitle="郵便番号" error="半角で入力してください" promptTitle="郵便番号" prompt="半角で入力してください" sqref="BB20:BF21" xr:uid="{FEC69EBC-06BA-486E-8C1C-C308EB282560}">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7:BW19" xr:uid="{BB1CFC08-495F-4F34-9D03-5F313F918A3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7:BO19" xr:uid="{03E97CA6-E873-4195-AED3-FCBCB7F5589A}">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7:BG19" xr:uid="{3DC43390-6C30-4518-847E-E55611B63FA5}">
      <formula1>2025</formula1>
      <formula2>2026</formula2>
    </dataValidation>
    <dataValidation imeMode="disabled" allowBlank="1" showInputMessage="1" showErrorMessage="1" sqref="BF30:BY35" xr:uid="{6B29A881-E03C-49A9-ABE3-F4AB3D297B36}"/>
    <dataValidation imeMode="fullKatakana" allowBlank="1" showInputMessage="1" showErrorMessage="1" sqref="BB51:BY51 N20:AM21 N28:AM29 N17:AM17" xr:uid="{9BA9BFCA-8241-4600-B80E-D20516AA7492}"/>
    <dataValidation type="list" allowBlank="1" showInputMessage="1" showErrorMessage="1" sqref="AI51:AP53" xr:uid="{97ED92E1-3C99-4B6E-9255-3E739E0F5470}">
      <formula1>"普通,当座,別段"</formula1>
    </dataValidation>
    <dataValidation type="list" allowBlank="1" showInputMessage="1" showErrorMessage="1" sqref="N36:AM37" xr:uid="{B712C8D6-7498-4727-A688-AC1BF5E3CB18}">
      <formula1>$CB$36:$CC$36</formula1>
    </dataValidation>
  </dataValidations>
  <printOptions horizontalCentered="1"/>
  <pageMargins left="0.19685039370078741" right="0.19685039370078741" top="0.74803149606299213" bottom="0.74803149606299213"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3708-7368-416C-920B-D8B1E3415D18}">
  <sheetPr>
    <tabColor theme="6"/>
    <pageSetUpPr fitToPage="1"/>
  </sheetPr>
  <dimension ref="B1:H42"/>
  <sheetViews>
    <sheetView showGridLines="0" view="pageBreakPreview" topLeftCell="A29" zoomScale="85" zoomScaleNormal="99" zoomScaleSheetLayoutView="85" workbookViewId="0">
      <selection activeCell="C39" sqref="C39"/>
    </sheetView>
  </sheetViews>
  <sheetFormatPr defaultColWidth="9" defaultRowHeight="14.25"/>
  <cols>
    <col min="1" max="1" width="2.75" style="188" customWidth="1"/>
    <col min="2" max="2" width="9.75" style="188" customWidth="1"/>
    <col min="3" max="3" width="30.375" style="188" customWidth="1"/>
    <col min="4" max="4" width="19" style="188" customWidth="1"/>
    <col min="5" max="5" width="29" style="188" customWidth="1"/>
    <col min="6" max="6" width="29.875" style="188" customWidth="1"/>
    <col min="7" max="7" width="30.25" style="188" customWidth="1"/>
    <col min="8" max="8" width="5" style="188" customWidth="1"/>
    <col min="9" max="11" width="9" style="188"/>
    <col min="12" max="12" width="49.75" style="188" customWidth="1"/>
    <col min="13" max="16384" width="9" style="188"/>
  </cols>
  <sheetData>
    <row r="1" spans="2:8" ht="24.75" customHeight="1">
      <c r="B1" s="396" t="s">
        <v>230</v>
      </c>
      <c r="C1" s="396"/>
      <c r="D1" s="396"/>
      <c r="E1" s="396"/>
      <c r="F1" s="187" t="s">
        <v>138</v>
      </c>
      <c r="G1" s="66" t="str">
        <f>'①支給申請書兼請求書（医療機関等→都道府県）'!N36</f>
        <v>無</v>
      </c>
    </row>
    <row r="2" spans="2:8" ht="28.5">
      <c r="B2" s="188" t="s">
        <v>196</v>
      </c>
      <c r="F2" s="187" t="s">
        <v>95</v>
      </c>
      <c r="G2" s="66" t="str">
        <f>'①支給申請書兼請求書（医療機関等→都道府県）'!N30</f>
        <v>法人名（個人の場合は記載不要）</v>
      </c>
    </row>
    <row r="3" spans="2:8" ht="26.25" customHeight="1">
      <c r="F3" s="187" t="s">
        <v>217</v>
      </c>
      <c r="G3" s="66" t="str">
        <f>'①支給申請書兼請求書（医療機関等→都道府県）'!N22</f>
        <v>●●クリニック</v>
      </c>
    </row>
    <row r="4" spans="2:8" ht="24.75" customHeight="1">
      <c r="B4" s="397" t="s">
        <v>134</v>
      </c>
      <c r="C4" s="397"/>
      <c r="D4" s="397"/>
      <c r="E4" s="397"/>
      <c r="F4" s="397"/>
      <c r="G4" s="397"/>
      <c r="H4" s="189"/>
    </row>
    <row r="6" spans="2:8" ht="23.25" customHeight="1">
      <c r="B6" s="398" t="s">
        <v>135</v>
      </c>
      <c r="C6" s="398"/>
      <c r="D6" s="398"/>
      <c r="E6" s="398"/>
      <c r="F6" s="398"/>
      <c r="G6" s="398"/>
      <c r="H6" s="398"/>
    </row>
    <row r="8" spans="2:8" ht="18" customHeight="1">
      <c r="B8" s="190" t="s">
        <v>86</v>
      </c>
    </row>
    <row r="10" spans="2:8">
      <c r="B10" s="191"/>
      <c r="C10" s="188" t="s">
        <v>218</v>
      </c>
    </row>
    <row r="12" spans="2:8" ht="18" customHeight="1">
      <c r="B12" s="190" t="s">
        <v>99</v>
      </c>
    </row>
    <row r="13" spans="2:8">
      <c r="B13" s="191"/>
      <c r="C13" s="188" t="s">
        <v>219</v>
      </c>
    </row>
    <row r="14" spans="2:8">
      <c r="B14" s="191"/>
      <c r="C14" s="188" t="s">
        <v>220</v>
      </c>
    </row>
    <row r="15" spans="2:8">
      <c r="B15" s="191"/>
      <c r="C15" s="188" t="s">
        <v>221</v>
      </c>
    </row>
    <row r="16" spans="2:8">
      <c r="B16" s="191"/>
      <c r="C16" s="188" t="s">
        <v>170</v>
      </c>
    </row>
    <row r="17" spans="2:7">
      <c r="B17" s="191"/>
      <c r="C17" s="188" t="s">
        <v>220</v>
      </c>
    </row>
    <row r="18" spans="2:7">
      <c r="B18" s="191"/>
      <c r="C18" s="188" t="s">
        <v>222</v>
      </c>
    </row>
    <row r="19" spans="2:7">
      <c r="B19" s="191"/>
      <c r="C19" s="188" t="s">
        <v>171</v>
      </c>
    </row>
    <row r="20" spans="2:7">
      <c r="B20" s="191"/>
      <c r="C20" s="188" t="s">
        <v>220</v>
      </c>
    </row>
    <row r="21" spans="2:7">
      <c r="B21" s="191"/>
      <c r="C21" s="188" t="s">
        <v>223</v>
      </c>
    </row>
    <row r="22" spans="2:7">
      <c r="B22" s="191"/>
    </row>
    <row r="23" spans="2:7">
      <c r="B23" s="191"/>
      <c r="C23" s="188" t="s">
        <v>172</v>
      </c>
    </row>
    <row r="24" spans="2:7">
      <c r="B24" s="191"/>
      <c r="C24" s="188" t="s">
        <v>190</v>
      </c>
    </row>
    <row r="25" spans="2:7">
      <c r="B25" s="191"/>
      <c r="C25" s="188" t="s">
        <v>191</v>
      </c>
    </row>
    <row r="26" spans="2:7">
      <c r="B26" s="191"/>
    </row>
    <row r="27" spans="2:7">
      <c r="B27" s="191"/>
      <c r="C27" s="188" t="s">
        <v>173</v>
      </c>
    </row>
    <row r="28" spans="2:7">
      <c r="B28" s="191"/>
      <c r="C28" s="188" t="s">
        <v>174</v>
      </c>
    </row>
    <row r="29" spans="2:7">
      <c r="B29" s="191"/>
      <c r="C29" s="188" t="s">
        <v>192</v>
      </c>
    </row>
    <row r="30" spans="2:7">
      <c r="B30" s="190" t="s">
        <v>98</v>
      </c>
    </row>
    <row r="31" spans="2:7" ht="13.5" customHeight="1">
      <c r="B31" s="190"/>
    </row>
    <row r="32" spans="2:7" ht="88.5" customHeight="1">
      <c r="C32" s="192" t="s">
        <v>224</v>
      </c>
      <c r="D32" s="193"/>
      <c r="E32" s="194" t="s">
        <v>82</v>
      </c>
      <c r="F32" s="193"/>
      <c r="G32" s="195" t="s">
        <v>131</v>
      </c>
    </row>
    <row r="33" spans="2:7" ht="24.75" customHeight="1">
      <c r="C33" s="196"/>
      <c r="D33" s="193" t="s">
        <v>84</v>
      </c>
      <c r="E33" s="197">
        <v>145000</v>
      </c>
      <c r="F33" s="193" t="s">
        <v>85</v>
      </c>
      <c r="G33" s="61">
        <f>IF(C33="○",E33,0)</f>
        <v>0</v>
      </c>
    </row>
    <row r="34" spans="2:7">
      <c r="C34" s="198"/>
      <c r="D34" s="193"/>
      <c r="E34" s="199"/>
      <c r="F34" s="193"/>
      <c r="G34" s="200"/>
    </row>
    <row r="35" spans="2:7" ht="89.25" customHeight="1">
      <c r="C35" s="192" t="s">
        <v>225</v>
      </c>
      <c r="D35" s="193"/>
      <c r="E35" s="194" t="s">
        <v>82</v>
      </c>
      <c r="F35" s="193"/>
      <c r="G35" s="195" t="s">
        <v>131</v>
      </c>
    </row>
    <row r="36" spans="2:7" ht="24.75" customHeight="1">
      <c r="C36" s="196"/>
      <c r="D36" s="193" t="s">
        <v>84</v>
      </c>
      <c r="E36" s="197">
        <v>105000</v>
      </c>
      <c r="F36" s="193" t="s">
        <v>85</v>
      </c>
      <c r="G36" s="61">
        <f>IF(C36="○",E36,0)</f>
        <v>0</v>
      </c>
    </row>
    <row r="37" spans="2:7">
      <c r="C37" s="198"/>
      <c r="D37" s="193"/>
      <c r="E37" s="199"/>
      <c r="F37" s="193"/>
      <c r="G37" s="200"/>
    </row>
    <row r="38" spans="2:7" ht="94.5" customHeight="1">
      <c r="C38" s="192" t="s">
        <v>226</v>
      </c>
      <c r="D38" s="193"/>
      <c r="E38" s="194" t="s">
        <v>82</v>
      </c>
      <c r="F38" s="193"/>
      <c r="G38" s="195" t="s">
        <v>131</v>
      </c>
    </row>
    <row r="39" spans="2:7" ht="24.75" customHeight="1">
      <c r="C39" s="196"/>
      <c r="D39" s="193" t="s">
        <v>84</v>
      </c>
      <c r="E39" s="197">
        <v>70000</v>
      </c>
      <c r="F39" s="193" t="s">
        <v>85</v>
      </c>
      <c r="G39" s="61">
        <f>IF(C39="○",E39,0)</f>
        <v>0</v>
      </c>
    </row>
    <row r="40" spans="2:7" ht="24.75" customHeight="1">
      <c r="C40" s="201"/>
      <c r="D40" s="193"/>
      <c r="E40" s="199"/>
      <c r="F40" s="193"/>
      <c r="G40" s="200"/>
    </row>
    <row r="41" spans="2:7">
      <c r="C41" s="198"/>
      <c r="D41" s="193"/>
      <c r="E41" s="199"/>
      <c r="F41" s="193"/>
      <c r="G41" s="195" t="s">
        <v>83</v>
      </c>
    </row>
    <row r="42" spans="2:7" ht="33.75" customHeight="1">
      <c r="B42" s="399"/>
      <c r="C42" s="399"/>
      <c r="D42" s="399"/>
      <c r="E42" s="399"/>
      <c r="F42" s="399"/>
      <c r="G42" s="60">
        <f>MAX(G33,G36,G39)</f>
        <v>0</v>
      </c>
    </row>
  </sheetData>
  <mergeCells count="4">
    <mergeCell ref="B1:E1"/>
    <mergeCell ref="B4:G4"/>
    <mergeCell ref="B6:H6"/>
    <mergeCell ref="B42:F42"/>
  </mergeCells>
  <phoneticPr fontId="38"/>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314325</xdr:colOff>
                    <xdr:row>8</xdr:row>
                    <xdr:rowOff>142875</xdr:rowOff>
                  </from>
                  <to>
                    <xdr:col>1</xdr:col>
                    <xdr:colOff>542925</xdr:colOff>
                    <xdr:row>10</xdr:row>
                    <xdr:rowOff>104775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295275</xdr:colOff>
                    <xdr:row>19</xdr:row>
                    <xdr:rowOff>152400</xdr:rowOff>
                  </from>
                  <to>
                    <xdr:col>1</xdr:col>
                    <xdr:colOff>523875</xdr:colOff>
                    <xdr:row>21</xdr:row>
                    <xdr:rowOff>114300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314325</xdr:colOff>
                    <xdr:row>14</xdr:row>
                    <xdr:rowOff>142875</xdr:rowOff>
                  </from>
                  <to>
                    <xdr:col>1</xdr:col>
                    <xdr:colOff>542925</xdr:colOff>
                    <xdr:row>16</xdr:row>
                    <xdr:rowOff>95250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xdr:col>
                    <xdr:colOff>314325</xdr:colOff>
                    <xdr:row>16</xdr:row>
                    <xdr:rowOff>142875</xdr:rowOff>
                  </from>
                  <to>
                    <xdr:col>1</xdr:col>
                    <xdr:colOff>542925</xdr:colOff>
                    <xdr:row>18</xdr:row>
                    <xdr:rowOff>104775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xdr:col>
                    <xdr:colOff>314325</xdr:colOff>
                    <xdr:row>27</xdr:row>
                    <xdr:rowOff>123825</xdr:rowOff>
                  </from>
                  <to>
                    <xdr:col>1</xdr:col>
                    <xdr:colOff>542925</xdr:colOff>
                    <xdr:row>29</xdr:row>
                    <xdr:rowOff>66675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xdr:col>
                    <xdr:colOff>304800</xdr:colOff>
                    <xdr:row>11</xdr:row>
                    <xdr:rowOff>219075</xdr:rowOff>
                  </from>
                  <to>
                    <xdr:col>1</xdr:col>
                    <xdr:colOff>533400</xdr:colOff>
                    <xdr:row>13</xdr:row>
                    <xdr:rowOff>123825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xdr:col>
                    <xdr:colOff>314325</xdr:colOff>
                    <xdr:row>14</xdr:row>
                    <xdr:rowOff>142875</xdr:rowOff>
                  </from>
                  <to>
                    <xdr:col>1</xdr:col>
                    <xdr:colOff>542925</xdr:colOff>
                    <xdr:row>16</xdr:row>
                    <xdr:rowOff>95250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xdr:col>
                    <xdr:colOff>314325</xdr:colOff>
                    <xdr:row>16</xdr:row>
                    <xdr:rowOff>142875</xdr:rowOff>
                  </from>
                  <to>
                    <xdr:col>1</xdr:col>
                    <xdr:colOff>542925</xdr:colOff>
                    <xdr:row>18</xdr:row>
                    <xdr:rowOff>104775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xdr:col>
                    <xdr:colOff>295275</xdr:colOff>
                    <xdr:row>21</xdr:row>
                    <xdr:rowOff>133350</xdr:rowOff>
                  </from>
                  <to>
                    <xdr:col>1</xdr:col>
                    <xdr:colOff>523875</xdr:colOff>
                    <xdr:row>23</xdr:row>
                    <xdr:rowOff>76200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xdr:col>
                    <xdr:colOff>295275</xdr:colOff>
                    <xdr:row>23</xdr:row>
                    <xdr:rowOff>152400</xdr:rowOff>
                  </from>
                  <to>
                    <xdr:col>1</xdr:col>
                    <xdr:colOff>523875</xdr:colOff>
                    <xdr:row>25</xdr:row>
                    <xdr:rowOff>66675</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xdr:col>
                    <xdr:colOff>314325</xdr:colOff>
                    <xdr:row>25</xdr:row>
                    <xdr:rowOff>161925</xdr:rowOff>
                  </from>
                  <to>
                    <xdr:col>1</xdr:col>
                    <xdr:colOff>542925</xdr:colOff>
                    <xdr:row>27</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D146-B2C8-46FC-94A5-FBE1666291DE}">
  <sheetPr>
    <tabColor theme="6"/>
    <pageSetUpPr fitToPage="1"/>
  </sheetPr>
  <dimension ref="B1:H20"/>
  <sheetViews>
    <sheetView showGridLines="0" view="pageBreakPreview" topLeftCell="A2" zoomScale="88" zoomScaleNormal="90" zoomScaleSheetLayoutView="79" workbookViewId="0">
      <selection activeCell="G2" sqref="G2"/>
    </sheetView>
  </sheetViews>
  <sheetFormatPr defaultColWidth="9" defaultRowHeight="14.25"/>
  <cols>
    <col min="1" max="1" width="2.75" style="188" customWidth="1"/>
    <col min="2" max="2" width="9.75" style="188" customWidth="1"/>
    <col min="3" max="3" width="32.75" style="188" customWidth="1"/>
    <col min="4" max="4" width="19" style="188" customWidth="1"/>
    <col min="5" max="5" width="19.875" style="188" customWidth="1"/>
    <col min="6" max="6" width="25.125" style="188" customWidth="1"/>
    <col min="7" max="7" width="22.375" style="188" customWidth="1"/>
    <col min="8" max="8" width="5.625" style="188" customWidth="1"/>
    <col min="9" max="16384" width="9" style="188"/>
  </cols>
  <sheetData>
    <row r="1" spans="2:8" ht="24.75" customHeight="1">
      <c r="B1" s="396" t="s">
        <v>229</v>
      </c>
      <c r="C1" s="396"/>
      <c r="D1" s="396"/>
      <c r="E1" s="396"/>
      <c r="F1" s="187" t="s">
        <v>138</v>
      </c>
      <c r="G1" s="66" t="str">
        <f>'①支給申請書兼請求書（医療機関等→都道府県）'!N36</f>
        <v>無</v>
      </c>
      <c r="H1" s="193"/>
    </row>
    <row r="2" spans="2:8" ht="28.5">
      <c r="B2" s="188" t="s">
        <v>196</v>
      </c>
      <c r="F2" s="187" t="s">
        <v>95</v>
      </c>
      <c r="G2" s="66" t="str">
        <f>'①支給申請書兼請求書（医療機関等→都道府県）'!N30</f>
        <v>法人名（個人の場合は記載不要）</v>
      </c>
    </row>
    <row r="3" spans="2:8" ht="26.25" customHeight="1">
      <c r="F3" s="187" t="s">
        <v>217</v>
      </c>
      <c r="G3" s="66" t="str">
        <f>'①支給申請書兼請求書（医療機関等→都道府県）'!N22</f>
        <v>●●クリニック</v>
      </c>
    </row>
    <row r="4" spans="2:8" ht="24.75" customHeight="1">
      <c r="B4" s="397" t="s">
        <v>129</v>
      </c>
      <c r="C4" s="397"/>
      <c r="D4" s="397"/>
      <c r="E4" s="397"/>
      <c r="F4" s="397"/>
      <c r="G4" s="397"/>
      <c r="H4" s="189"/>
    </row>
    <row r="6" spans="2:8" ht="23.25" customHeight="1">
      <c r="B6" s="398" t="s">
        <v>130</v>
      </c>
      <c r="C6" s="398"/>
      <c r="D6" s="398"/>
      <c r="E6" s="398"/>
      <c r="F6" s="398"/>
      <c r="G6" s="398"/>
      <c r="H6" s="398"/>
    </row>
    <row r="8" spans="2:8">
      <c r="B8" s="190" t="s">
        <v>98</v>
      </c>
    </row>
    <row r="9" spans="2:8" ht="13.5" customHeight="1">
      <c r="B9" s="190"/>
    </row>
    <row r="10" spans="2:8" ht="99" customHeight="1">
      <c r="C10" s="192" t="s">
        <v>224</v>
      </c>
      <c r="D10" s="193"/>
      <c r="E10" s="194" t="s">
        <v>82</v>
      </c>
      <c r="F10" s="193"/>
      <c r="G10" s="195" t="s">
        <v>131</v>
      </c>
    </row>
    <row r="11" spans="2:8" ht="24.75" customHeight="1">
      <c r="C11" s="196"/>
      <c r="D11" s="193"/>
      <c r="E11" s="197">
        <v>85000</v>
      </c>
      <c r="F11" s="193" t="s">
        <v>85</v>
      </c>
      <c r="G11" s="61">
        <f>IF(C11="○",E11,0)</f>
        <v>0</v>
      </c>
    </row>
    <row r="12" spans="2:8">
      <c r="C12" s="198"/>
      <c r="D12" s="193"/>
      <c r="E12" s="199"/>
      <c r="F12" s="193"/>
      <c r="G12" s="200"/>
    </row>
    <row r="13" spans="2:8" ht="95.25" customHeight="1">
      <c r="C13" s="192" t="s">
        <v>225</v>
      </c>
      <c r="D13" s="193"/>
      <c r="E13" s="194" t="s">
        <v>82</v>
      </c>
      <c r="F13" s="193"/>
      <c r="G13" s="195" t="s">
        <v>131</v>
      </c>
    </row>
    <row r="14" spans="2:8" ht="24.75" customHeight="1">
      <c r="C14" s="196"/>
      <c r="D14" s="193" t="s">
        <v>84</v>
      </c>
      <c r="E14" s="197">
        <v>75000</v>
      </c>
      <c r="F14" s="193" t="s">
        <v>85</v>
      </c>
      <c r="G14" s="61">
        <f>IF(C14="○",E14,0)</f>
        <v>0</v>
      </c>
    </row>
    <row r="15" spans="2:8">
      <c r="C15" s="198"/>
      <c r="D15" s="193"/>
      <c r="E15" s="199"/>
      <c r="F15" s="193"/>
      <c r="G15" s="200"/>
    </row>
    <row r="16" spans="2:8" ht="96.75" customHeight="1">
      <c r="C16" s="192" t="s">
        <v>226</v>
      </c>
      <c r="D16" s="193"/>
      <c r="E16" s="194" t="s">
        <v>82</v>
      </c>
      <c r="F16" s="193"/>
      <c r="G16" s="195" t="s">
        <v>131</v>
      </c>
    </row>
    <row r="17" spans="2:7" ht="24.75" customHeight="1">
      <c r="C17" s="196"/>
      <c r="D17" s="193" t="s">
        <v>84</v>
      </c>
      <c r="E17" s="197">
        <v>50000</v>
      </c>
      <c r="F17" s="193" t="s">
        <v>85</v>
      </c>
      <c r="G17" s="61">
        <f>IF(C17="○",E17,0)</f>
        <v>0</v>
      </c>
    </row>
    <row r="18" spans="2:7" ht="24.75" customHeight="1">
      <c r="C18" s="201"/>
      <c r="D18" s="193"/>
      <c r="E18" s="199"/>
      <c r="F18" s="193"/>
      <c r="G18" s="200"/>
    </row>
    <row r="19" spans="2:7">
      <c r="C19" s="198"/>
      <c r="D19" s="193"/>
      <c r="E19" s="199"/>
      <c r="F19" s="193"/>
      <c r="G19" s="195" t="s">
        <v>83</v>
      </c>
    </row>
    <row r="20" spans="2:7" ht="33.75" customHeight="1">
      <c r="B20" s="399"/>
      <c r="C20" s="399"/>
      <c r="D20" s="399"/>
      <c r="E20" s="399"/>
      <c r="F20" s="399"/>
      <c r="G20" s="60">
        <f>MAX(G11,G14,G17)</f>
        <v>0</v>
      </c>
    </row>
  </sheetData>
  <mergeCells count="4">
    <mergeCell ref="B1:E1"/>
    <mergeCell ref="B4:G4"/>
    <mergeCell ref="B6:H6"/>
    <mergeCell ref="B20:F20"/>
  </mergeCells>
  <phoneticPr fontId="38"/>
  <printOptions horizontalCentered="1"/>
  <pageMargins left="0.25" right="0.25"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8623-7705-46FD-8CD9-3F9E7238BF2B}">
  <sheetPr>
    <tabColor rgb="FF92D050"/>
    <pageSetUpPr fitToPage="1"/>
  </sheetPr>
  <dimension ref="A1:K47"/>
  <sheetViews>
    <sheetView view="pageBreakPreview" topLeftCell="A13" zoomScaleNormal="100" zoomScaleSheetLayoutView="100" workbookViewId="0">
      <selection activeCell="A28" sqref="A28"/>
    </sheetView>
  </sheetViews>
  <sheetFormatPr defaultColWidth="9" defaultRowHeight="13.5"/>
  <cols>
    <col min="1" max="1" width="1.625" style="119" customWidth="1"/>
    <col min="2" max="10" width="9" style="119"/>
    <col min="11" max="11" width="2.125" style="119" customWidth="1"/>
    <col min="12" max="16384" width="9" style="119"/>
  </cols>
  <sheetData>
    <row r="1" spans="1:10">
      <c r="A1" s="117" t="s">
        <v>231</v>
      </c>
      <c r="B1" s="118"/>
    </row>
    <row r="2" spans="1:10">
      <c r="A2" s="117"/>
      <c r="B2" s="118"/>
    </row>
    <row r="3" spans="1:10">
      <c r="H3" s="401" t="s">
        <v>204</v>
      </c>
      <c r="I3" s="401"/>
      <c r="J3" s="401"/>
    </row>
    <row r="4" spans="1:10">
      <c r="H4" s="402" t="s">
        <v>205</v>
      </c>
      <c r="I4" s="402"/>
      <c r="J4" s="402"/>
    </row>
    <row r="5" spans="1:10">
      <c r="I5" s="120"/>
      <c r="J5" s="120"/>
    </row>
    <row r="6" spans="1:10">
      <c r="I6" s="120"/>
      <c r="J6" s="120"/>
    </row>
    <row r="7" spans="1:10">
      <c r="I7" s="120"/>
      <c r="J7" s="120"/>
    </row>
    <row r="8" spans="1:10">
      <c r="B8" s="118"/>
    </row>
    <row r="9" spans="1:10">
      <c r="B9" s="118" t="s">
        <v>206</v>
      </c>
    </row>
    <row r="10" spans="1:10">
      <c r="B10" s="118"/>
    </row>
    <row r="11" spans="1:10">
      <c r="B11" s="118"/>
    </row>
    <row r="12" spans="1:10">
      <c r="B12" s="118"/>
    </row>
    <row r="13" spans="1:10">
      <c r="B13" s="118"/>
    </row>
    <row r="14" spans="1:10">
      <c r="B14" s="118"/>
    </row>
    <row r="15" spans="1:10">
      <c r="F15" s="119" t="s">
        <v>207</v>
      </c>
      <c r="G15" s="119" t="s">
        <v>208</v>
      </c>
    </row>
    <row r="16" spans="1:10">
      <c r="G16" s="119" t="s">
        <v>10</v>
      </c>
      <c r="H16" s="121"/>
      <c r="I16" s="121"/>
      <c r="J16" s="121"/>
    </row>
    <row r="17" spans="1:11">
      <c r="H17" s="121"/>
      <c r="I17" s="121"/>
      <c r="J17" s="121"/>
    </row>
    <row r="18" spans="1:11">
      <c r="B18" s="118"/>
    </row>
    <row r="19" spans="1:11">
      <c r="B19" s="118"/>
    </row>
    <row r="20" spans="1:11">
      <c r="B20" s="403" t="s">
        <v>239</v>
      </c>
      <c r="C20" s="403"/>
      <c r="D20" s="403"/>
      <c r="E20" s="403"/>
      <c r="F20" s="403"/>
      <c r="G20" s="403"/>
      <c r="H20" s="403"/>
      <c r="I20" s="403"/>
      <c r="J20" s="403"/>
    </row>
    <row r="21" spans="1:11">
      <c r="B21" s="122"/>
      <c r="C21" s="122"/>
      <c r="D21" s="122"/>
      <c r="E21" s="122"/>
      <c r="F21" s="122"/>
      <c r="G21" s="122"/>
      <c r="H21" s="122"/>
      <c r="I21" s="122"/>
      <c r="J21" s="122"/>
    </row>
    <row r="22" spans="1:11">
      <c r="B22" s="122"/>
      <c r="C22" s="122"/>
      <c r="D22" s="122"/>
      <c r="E22" s="122"/>
      <c r="F22" s="122"/>
      <c r="G22" s="122"/>
      <c r="H22" s="122"/>
      <c r="I22" s="122"/>
      <c r="J22" s="122"/>
    </row>
    <row r="23" spans="1:11">
      <c r="B23" s="122"/>
      <c r="C23" s="122"/>
      <c r="D23" s="122"/>
      <c r="E23" s="122"/>
      <c r="F23" s="122"/>
      <c r="G23" s="122"/>
      <c r="H23" s="122"/>
      <c r="I23" s="122"/>
      <c r="J23" s="122"/>
    </row>
    <row r="24" spans="1:11">
      <c r="B24" s="118"/>
    </row>
    <row r="25" spans="1:11">
      <c r="A25" s="404" t="s">
        <v>240</v>
      </c>
      <c r="B25" s="404"/>
      <c r="C25" s="404"/>
      <c r="D25" s="404"/>
      <c r="E25" s="404"/>
      <c r="F25" s="404"/>
      <c r="G25" s="404"/>
      <c r="H25" s="404"/>
      <c r="I25" s="404"/>
      <c r="J25" s="404"/>
      <c r="K25" s="404"/>
    </row>
    <row r="26" spans="1:11">
      <c r="A26" s="404"/>
      <c r="B26" s="404"/>
      <c r="C26" s="404"/>
      <c r="D26" s="404"/>
      <c r="E26" s="404"/>
      <c r="F26" s="404"/>
      <c r="G26" s="404"/>
      <c r="H26" s="404"/>
      <c r="I26" s="404"/>
      <c r="J26" s="404"/>
      <c r="K26" s="404"/>
    </row>
    <row r="27" spans="1:11">
      <c r="A27" s="404"/>
      <c r="B27" s="404"/>
      <c r="C27" s="404"/>
      <c r="D27" s="404"/>
      <c r="E27" s="404"/>
      <c r="F27" s="404"/>
      <c r="G27" s="404"/>
      <c r="H27" s="404"/>
      <c r="I27" s="404"/>
      <c r="J27" s="404"/>
      <c r="K27" s="404"/>
    </row>
    <row r="28" spans="1:11">
      <c r="B28" s="118"/>
      <c r="E28" s="123"/>
      <c r="F28" s="123"/>
    </row>
    <row r="29" spans="1:11">
      <c r="A29" s="405" t="s">
        <v>209</v>
      </c>
      <c r="B29" s="405"/>
      <c r="C29" s="405"/>
      <c r="D29" s="405"/>
      <c r="E29" s="405"/>
      <c r="F29" s="405"/>
      <c r="G29" s="405"/>
      <c r="H29" s="405"/>
      <c r="I29" s="405"/>
      <c r="J29" s="405"/>
      <c r="K29" s="405"/>
    </row>
    <row r="31" spans="1:11">
      <c r="A31" s="119" t="s">
        <v>210</v>
      </c>
      <c r="C31" s="118"/>
      <c r="D31" s="124"/>
      <c r="E31" s="124"/>
      <c r="F31" s="124"/>
      <c r="G31" s="124"/>
      <c r="H31" s="124"/>
      <c r="I31" s="124"/>
    </row>
    <row r="32" spans="1:11">
      <c r="C32" s="125" t="s">
        <v>211</v>
      </c>
      <c r="D32" s="203"/>
      <c r="E32" s="203"/>
      <c r="F32" s="119" t="s">
        <v>212</v>
      </c>
      <c r="J32" s="126"/>
    </row>
    <row r="33" spans="1:11">
      <c r="C33" s="118"/>
      <c r="D33" s="124"/>
      <c r="E33" s="124"/>
      <c r="F33" s="124"/>
      <c r="G33" s="124"/>
      <c r="H33" s="124"/>
      <c r="I33" s="124"/>
    </row>
    <row r="34" spans="1:11">
      <c r="A34" s="119" t="s">
        <v>213</v>
      </c>
    </row>
    <row r="35" spans="1:11">
      <c r="B35" s="400"/>
      <c r="C35" s="400"/>
      <c r="D35" s="400"/>
      <c r="E35" s="400"/>
      <c r="F35" s="400"/>
      <c r="G35" s="400"/>
      <c r="H35" s="400"/>
      <c r="I35" s="400"/>
      <c r="J35" s="400"/>
      <c r="K35" s="400"/>
    </row>
    <row r="36" spans="1:11">
      <c r="B36" s="400"/>
      <c r="C36" s="400"/>
      <c r="D36" s="400"/>
      <c r="E36" s="400"/>
      <c r="F36" s="400"/>
      <c r="G36" s="400"/>
      <c r="H36" s="400"/>
      <c r="I36" s="400"/>
      <c r="J36" s="400"/>
      <c r="K36" s="400"/>
    </row>
    <row r="37" spans="1:11">
      <c r="B37" s="400"/>
      <c r="C37" s="400"/>
      <c r="D37" s="400"/>
      <c r="E37" s="400"/>
      <c r="F37" s="400"/>
      <c r="G37" s="400"/>
      <c r="H37" s="400"/>
      <c r="I37" s="400"/>
      <c r="J37" s="400"/>
      <c r="K37" s="400"/>
    </row>
    <row r="38" spans="1:11">
      <c r="B38" s="400"/>
      <c r="C38" s="400"/>
      <c r="D38" s="400"/>
      <c r="E38" s="400"/>
      <c r="F38" s="400"/>
      <c r="G38" s="400"/>
      <c r="H38" s="400"/>
      <c r="I38" s="400"/>
      <c r="J38" s="400"/>
      <c r="K38" s="400"/>
    </row>
    <row r="40" spans="1:11">
      <c r="A40" s="119" t="s">
        <v>214</v>
      </c>
      <c r="B40" s="127"/>
    </row>
    <row r="41" spans="1:11">
      <c r="B41" s="118" t="s">
        <v>238</v>
      </c>
    </row>
    <row r="42" spans="1:11">
      <c r="B42" s="118" t="s">
        <v>237</v>
      </c>
    </row>
    <row r="43" spans="1:11">
      <c r="B43" s="118"/>
    </row>
    <row r="44" spans="1:11">
      <c r="B44" s="118"/>
    </row>
    <row r="46" spans="1:11">
      <c r="B46" s="118"/>
    </row>
    <row r="47" spans="1:11">
      <c r="B47" s="118"/>
    </row>
  </sheetData>
  <mergeCells count="6">
    <mergeCell ref="B35:K38"/>
    <mergeCell ref="H3:J3"/>
    <mergeCell ref="H4:J4"/>
    <mergeCell ref="B20:J20"/>
    <mergeCell ref="A25:K27"/>
    <mergeCell ref="A29:K29"/>
  </mergeCells>
  <phoneticPr fontId="3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20"/>
  <sheetViews>
    <sheetView view="pageBreakPreview" zoomScale="62" zoomScaleNormal="100" zoomScaleSheetLayoutView="68" workbookViewId="0">
      <selection activeCell="F14" sqref="F14"/>
    </sheetView>
  </sheetViews>
  <sheetFormatPr defaultColWidth="9" defaultRowHeight="13.5"/>
  <cols>
    <col min="1" max="1" width="37.875" style="72" customWidth="1"/>
    <col min="2" max="4" width="15.125" style="73" customWidth="1"/>
    <col min="5" max="5" width="22.5" style="73" customWidth="1"/>
    <col min="6" max="6" width="18.25" style="73" customWidth="1"/>
    <col min="7" max="8" width="29.5" style="72" customWidth="1"/>
    <col min="9" max="11" width="15.125" style="73" customWidth="1"/>
    <col min="12" max="12" width="42.125" style="72" customWidth="1"/>
    <col min="13" max="13" width="187.25" style="76" customWidth="1"/>
    <col min="14" max="19" width="14.625" style="72" customWidth="1"/>
    <col min="20" max="20" width="18.875" style="72" customWidth="1"/>
    <col min="21" max="21" width="9" style="72"/>
    <col min="22" max="28" width="9" style="72" customWidth="1"/>
    <col min="29" max="16384" width="9" style="72"/>
  </cols>
  <sheetData>
    <row r="1" spans="1:19" ht="25.5" customHeight="1">
      <c r="A1" s="70" t="s">
        <v>232</v>
      </c>
      <c r="B1" s="71"/>
      <c r="C1" s="71"/>
      <c r="D1" s="71"/>
      <c r="E1" s="71"/>
      <c r="F1" s="71"/>
      <c r="H1" s="70"/>
      <c r="J1" s="74"/>
      <c r="K1" s="74" t="s">
        <v>138</v>
      </c>
      <c r="L1" s="75" t="str">
        <f>'①支給申請書兼請求書（医療機関等→都道府県）'!N36</f>
        <v>無</v>
      </c>
    </row>
    <row r="2" spans="1:19" ht="46.5" customHeight="1">
      <c r="A2" s="409" t="s">
        <v>188</v>
      </c>
      <c r="B2" s="410"/>
      <c r="C2" s="410"/>
      <c r="D2" s="410"/>
      <c r="E2" s="410"/>
      <c r="F2" s="410"/>
      <c r="G2" s="410"/>
      <c r="H2" s="410"/>
      <c r="I2" s="410"/>
      <c r="J2" s="410"/>
      <c r="K2" s="410"/>
      <c r="L2" s="410"/>
      <c r="M2" s="76" t="s">
        <v>96</v>
      </c>
    </row>
    <row r="3" spans="1:19" ht="26.25" customHeight="1">
      <c r="A3" s="77" t="s">
        <v>95</v>
      </c>
      <c r="B3" s="78"/>
      <c r="C3" s="78"/>
      <c r="D3" s="78"/>
      <c r="E3" s="78"/>
      <c r="F3" s="78"/>
      <c r="G3" s="79" t="str">
        <f>'①支給申請書兼請求書（医療機関等→都道府県）'!N30</f>
        <v>法人名（個人の場合は記載不要）</v>
      </c>
      <c r="H3" s="77" t="s">
        <v>121</v>
      </c>
      <c r="I3" s="78"/>
      <c r="J3" s="78"/>
      <c r="K3" s="78"/>
      <c r="L3" s="64">
        <f>SUM($L$11:$L$14,$L$17:$L$20)</f>
        <v>0</v>
      </c>
    </row>
    <row r="4" spans="1:19" ht="26.25" customHeight="1">
      <c r="A4" s="77" t="s">
        <v>132</v>
      </c>
      <c r="B4" s="78"/>
      <c r="C4" s="78"/>
      <c r="D4" s="78"/>
      <c r="E4" s="78"/>
      <c r="F4" s="78"/>
      <c r="G4" s="79" t="str">
        <f>'①支給申請書兼請求書（医療機関等→都道府県）'!N22</f>
        <v>●●クリニック</v>
      </c>
      <c r="H4" s="77" t="s">
        <v>122</v>
      </c>
      <c r="I4" s="78"/>
      <c r="J4" s="78"/>
      <c r="K4" s="78"/>
      <c r="L4" s="64">
        <f>【有床診】賃上げ申請書!G45</f>
        <v>0</v>
      </c>
    </row>
    <row r="5" spans="1:19" ht="26.25" customHeight="1">
      <c r="A5" s="77" t="s">
        <v>147</v>
      </c>
      <c r="B5" s="78"/>
      <c r="C5" s="78"/>
      <c r="D5" s="78"/>
      <c r="E5" s="78"/>
      <c r="F5" s="78"/>
      <c r="G5" s="79" t="str">
        <f>IF(COUNTIF($F$9:$F$20,"×"),"×","○")</f>
        <v>○</v>
      </c>
      <c r="H5" s="77" t="s">
        <v>120</v>
      </c>
      <c r="I5" s="78"/>
      <c r="J5" s="78"/>
      <c r="K5" s="78"/>
      <c r="L5" s="64" t="str">
        <f>IF(L3&gt;=L4,"○","×")</f>
        <v>○</v>
      </c>
    </row>
    <row r="6" spans="1:19" ht="26.25" customHeight="1">
      <c r="A6" s="77" t="s">
        <v>178</v>
      </c>
      <c r="B6" s="78"/>
      <c r="C6" s="78"/>
      <c r="D6" s="78"/>
      <c r="E6" s="78"/>
      <c r="F6" s="78"/>
      <c r="G6" s="106" t="s">
        <v>249</v>
      </c>
      <c r="H6" s="77" t="s">
        <v>123</v>
      </c>
      <c r="I6" s="78"/>
      <c r="J6" s="78"/>
      <c r="K6" s="78"/>
      <c r="L6" s="64">
        <f>IF(ROUNDDOWN(L4-L3,-3)&lt;=0,0,ROUNDDOWN(L4-L3,-3))</f>
        <v>0</v>
      </c>
      <c r="N6" s="72" t="s">
        <v>97</v>
      </c>
      <c r="O6" s="72" t="s">
        <v>84</v>
      </c>
    </row>
    <row r="7" spans="1:19" ht="26.25" customHeight="1">
      <c r="A7" s="77" t="s">
        <v>167</v>
      </c>
      <c r="B7" s="78"/>
      <c r="C7" s="78"/>
      <c r="D7" s="78"/>
      <c r="E7" s="78"/>
      <c r="F7" s="78"/>
      <c r="G7" s="80" t="s">
        <v>249</v>
      </c>
      <c r="H7" s="77" t="s">
        <v>124</v>
      </c>
      <c r="I7" s="78"/>
      <c r="J7" s="78"/>
      <c r="K7" s="78"/>
      <c r="L7" s="80">
        <f>MIN(L3,L4)</f>
        <v>0</v>
      </c>
      <c r="N7" s="72" t="s">
        <v>97</v>
      </c>
      <c r="O7" s="72" t="s">
        <v>84</v>
      </c>
    </row>
    <row r="8" spans="1:19" ht="41.25" customHeight="1">
      <c r="A8" s="411" t="s">
        <v>111</v>
      </c>
      <c r="B8" s="411"/>
      <c r="C8" s="411"/>
      <c r="D8" s="411"/>
      <c r="E8" s="411"/>
      <c r="F8" s="411"/>
      <c r="G8" s="411"/>
      <c r="H8" s="411" t="s">
        <v>119</v>
      </c>
      <c r="I8" s="411"/>
      <c r="J8" s="411"/>
      <c r="K8" s="411"/>
      <c r="L8" s="411"/>
      <c r="M8" s="81"/>
    </row>
    <row r="9" spans="1:19" ht="33" customHeight="1">
      <c r="A9" s="82" t="s">
        <v>183</v>
      </c>
      <c r="B9" s="83"/>
      <c r="C9" s="83"/>
      <c r="D9" s="83"/>
      <c r="E9" s="83"/>
      <c r="F9" s="84"/>
      <c r="G9" s="204"/>
      <c r="H9" s="82" t="str">
        <f>A9</f>
        <v>対象職員の賃金改善実績の有無（右欄に○・×を記載）</v>
      </c>
      <c r="I9" s="83"/>
      <c r="J9" s="83"/>
      <c r="K9" s="84"/>
      <c r="L9" s="86">
        <f>G9</f>
        <v>0</v>
      </c>
      <c r="M9" s="87" t="s">
        <v>187</v>
      </c>
      <c r="N9" s="72" t="s">
        <v>97</v>
      </c>
      <c r="O9" s="72" t="s">
        <v>84</v>
      </c>
    </row>
    <row r="10" spans="1:19" ht="72.75" customHeight="1">
      <c r="A10" s="88" t="s">
        <v>108</v>
      </c>
      <c r="B10" s="89" t="s">
        <v>148</v>
      </c>
      <c r="C10" s="89" t="s">
        <v>184</v>
      </c>
      <c r="D10" s="89" t="s">
        <v>141</v>
      </c>
      <c r="E10" s="89" t="s">
        <v>149</v>
      </c>
      <c r="F10" s="89" t="s">
        <v>150</v>
      </c>
      <c r="G10" s="89" t="s">
        <v>151</v>
      </c>
      <c r="H10" s="88" t="s">
        <v>108</v>
      </c>
      <c r="I10" s="89" t="s">
        <v>148</v>
      </c>
      <c r="J10" s="89" t="s">
        <v>184</v>
      </c>
      <c r="K10" s="89" t="s">
        <v>141</v>
      </c>
      <c r="L10" s="89" t="s">
        <v>113</v>
      </c>
      <c r="M10" s="87" t="s">
        <v>152</v>
      </c>
    </row>
    <row r="11" spans="1:19" ht="41.25" customHeight="1">
      <c r="A11" s="90" t="s">
        <v>117</v>
      </c>
      <c r="B11" s="91"/>
      <c r="C11" s="92"/>
      <c r="D11" s="93"/>
      <c r="E11" s="92"/>
      <c r="F11" s="86" t="str">
        <f>IF(E11&gt;=C11,"○","×")</f>
        <v>○</v>
      </c>
      <c r="G11" s="94" t="e">
        <f>((B11*C11*D11)/B11)/D11</f>
        <v>#DIV/0!</v>
      </c>
      <c r="H11" s="90" t="s">
        <v>112</v>
      </c>
      <c r="I11" s="95">
        <f t="shared" ref="I11:K13" si="0">B11</f>
        <v>0</v>
      </c>
      <c r="J11" s="94">
        <f t="shared" si="0"/>
        <v>0</v>
      </c>
      <c r="K11" s="96">
        <f t="shared" si="0"/>
        <v>0</v>
      </c>
      <c r="L11" s="94">
        <f>I11*J11*K11</f>
        <v>0</v>
      </c>
      <c r="M11" s="87" t="s">
        <v>187</v>
      </c>
    </row>
    <row r="12" spans="1:19" ht="41.25" customHeight="1">
      <c r="A12" s="90" t="s">
        <v>116</v>
      </c>
      <c r="B12" s="91"/>
      <c r="C12" s="92"/>
      <c r="D12" s="93"/>
      <c r="E12" s="92"/>
      <c r="F12" s="86" t="str">
        <f>IF(E12&gt;=C12,"○","×")</f>
        <v>○</v>
      </c>
      <c r="G12" s="94" t="e">
        <f>((B12*C12*D12)/B12)/D12</f>
        <v>#DIV/0!</v>
      </c>
      <c r="H12" s="90" t="s">
        <v>114</v>
      </c>
      <c r="I12" s="95">
        <f t="shared" si="0"/>
        <v>0</v>
      </c>
      <c r="J12" s="94">
        <f t="shared" si="0"/>
        <v>0</v>
      </c>
      <c r="K12" s="96">
        <f t="shared" si="0"/>
        <v>0</v>
      </c>
      <c r="L12" s="94">
        <f>I12*J12*K12</f>
        <v>0</v>
      </c>
      <c r="M12" s="87" t="s">
        <v>109</v>
      </c>
    </row>
    <row r="13" spans="1:19" s="116" customFormat="1" ht="41.25" customHeight="1">
      <c r="A13" s="107" t="s">
        <v>118</v>
      </c>
      <c r="B13" s="108"/>
      <c r="C13" s="109"/>
      <c r="D13" s="110"/>
      <c r="E13" s="109"/>
      <c r="F13" s="111" t="e">
        <f>IF(E13&gt;=G13,"○","×")</f>
        <v>#DIV/0!</v>
      </c>
      <c r="G13" s="112" t="e">
        <f>(B13*C13)/B13/D13</f>
        <v>#DIV/0!</v>
      </c>
      <c r="H13" s="107" t="s">
        <v>115</v>
      </c>
      <c r="I13" s="113">
        <f t="shared" si="0"/>
        <v>0</v>
      </c>
      <c r="J13" s="112">
        <f t="shared" si="0"/>
        <v>0</v>
      </c>
      <c r="K13" s="110">
        <f t="shared" si="0"/>
        <v>0</v>
      </c>
      <c r="L13" s="112">
        <f>I13*J13</f>
        <v>0</v>
      </c>
      <c r="M13" s="114" t="s">
        <v>110</v>
      </c>
      <c r="N13" s="115">
        <v>1</v>
      </c>
      <c r="O13" s="115">
        <v>2</v>
      </c>
      <c r="P13" s="115">
        <v>3</v>
      </c>
      <c r="Q13" s="115">
        <v>4</v>
      </c>
      <c r="R13" s="115"/>
      <c r="S13" s="115"/>
    </row>
    <row r="14" spans="1:19" ht="73.5" customHeight="1">
      <c r="A14" s="406" t="s">
        <v>153</v>
      </c>
      <c r="B14" s="407"/>
      <c r="C14" s="407"/>
      <c r="D14" s="407"/>
      <c r="E14" s="94">
        <f>'【有床診】別紙（2.0％超部分算定シート）'!I5</f>
        <v>0</v>
      </c>
      <c r="F14" s="97" t="str">
        <f>'【有床診】別紙（2.0％超部分算定シート）'!J5</f>
        <v>○</v>
      </c>
      <c r="G14" s="94" t="e">
        <f>'【有床診】別紙（2.0％超部分算定シート）'!K5</f>
        <v>#DIV/0!</v>
      </c>
      <c r="H14" s="406" t="s">
        <v>153</v>
      </c>
      <c r="I14" s="407"/>
      <c r="J14" s="407"/>
      <c r="K14" s="407"/>
      <c r="L14" s="94">
        <f>'【有床診】別紙（2.0％超部分算定シート）'!L5</f>
        <v>0</v>
      </c>
      <c r="M14" s="87" t="s">
        <v>154</v>
      </c>
    </row>
    <row r="15" spans="1:19" ht="27" hidden="1" customHeight="1">
      <c r="A15" s="82" t="s">
        <v>185</v>
      </c>
      <c r="B15" s="83"/>
      <c r="C15" s="83"/>
      <c r="D15" s="83"/>
      <c r="E15" s="83"/>
      <c r="F15" s="84"/>
      <c r="G15" s="85"/>
      <c r="H15" s="82" t="str">
        <f>A15</f>
        <v>（職種内訳）○○の賃金改善実績の有無（右欄に○・×を記載）</v>
      </c>
      <c r="I15" s="83"/>
      <c r="J15" s="83"/>
      <c r="K15" s="84"/>
      <c r="L15" s="86">
        <f>G15</f>
        <v>0</v>
      </c>
      <c r="M15" s="87" t="s">
        <v>187</v>
      </c>
      <c r="N15" s="72" t="s">
        <v>97</v>
      </c>
      <c r="O15" s="72" t="s">
        <v>84</v>
      </c>
    </row>
    <row r="16" spans="1:19" ht="72.75" hidden="1" customHeight="1">
      <c r="A16" s="88" t="s">
        <v>108</v>
      </c>
      <c r="B16" s="89" t="s">
        <v>148</v>
      </c>
      <c r="C16" s="89" t="s">
        <v>184</v>
      </c>
      <c r="D16" s="89" t="s">
        <v>141</v>
      </c>
      <c r="E16" s="89" t="s">
        <v>149</v>
      </c>
      <c r="F16" s="89" t="s">
        <v>150</v>
      </c>
      <c r="G16" s="89" t="s">
        <v>151</v>
      </c>
      <c r="H16" s="88" t="s">
        <v>108</v>
      </c>
      <c r="I16" s="89" t="s">
        <v>148</v>
      </c>
      <c r="J16" s="89" t="s">
        <v>184</v>
      </c>
      <c r="K16" s="89" t="s">
        <v>141</v>
      </c>
      <c r="L16" s="89" t="s">
        <v>113</v>
      </c>
      <c r="M16" s="87" t="s">
        <v>152</v>
      </c>
    </row>
    <row r="17" spans="1:19" ht="41.25" hidden="1" customHeight="1">
      <c r="A17" s="90" t="s">
        <v>117</v>
      </c>
      <c r="B17" s="91"/>
      <c r="C17" s="92"/>
      <c r="D17" s="93"/>
      <c r="E17" s="92"/>
      <c r="F17" s="86" t="str">
        <f>IF(E17&gt;=C17,"○","×")</f>
        <v>○</v>
      </c>
      <c r="G17" s="94" t="e">
        <f>((B17*C17*D17)/B17)/D17</f>
        <v>#DIV/0!</v>
      </c>
      <c r="H17" s="90" t="s">
        <v>112</v>
      </c>
      <c r="I17" s="95">
        <f t="shared" ref="I17:K19" si="1">B17</f>
        <v>0</v>
      </c>
      <c r="J17" s="94">
        <f t="shared" si="1"/>
        <v>0</v>
      </c>
      <c r="K17" s="96">
        <f t="shared" si="1"/>
        <v>0</v>
      </c>
      <c r="L17" s="94">
        <f>I17*J17*K17</f>
        <v>0</v>
      </c>
      <c r="M17" s="87" t="s">
        <v>187</v>
      </c>
    </row>
    <row r="18" spans="1:19" ht="41.25" hidden="1" customHeight="1">
      <c r="A18" s="90" t="s">
        <v>116</v>
      </c>
      <c r="B18" s="91"/>
      <c r="C18" s="92"/>
      <c r="D18" s="93"/>
      <c r="E18" s="92"/>
      <c r="F18" s="86" t="str">
        <f>IF(E18&gt;=C18,"○","×")</f>
        <v>○</v>
      </c>
      <c r="G18" s="94" t="e">
        <f>((B18*C18*D18)/B18)/D18</f>
        <v>#DIV/0!</v>
      </c>
      <c r="H18" s="90" t="s">
        <v>114</v>
      </c>
      <c r="I18" s="95">
        <f t="shared" si="1"/>
        <v>0</v>
      </c>
      <c r="J18" s="94">
        <f t="shared" si="1"/>
        <v>0</v>
      </c>
      <c r="K18" s="96">
        <f t="shared" si="1"/>
        <v>0</v>
      </c>
      <c r="L18" s="94">
        <f>I18*J18*K18</f>
        <v>0</v>
      </c>
      <c r="M18" s="87" t="s">
        <v>109</v>
      </c>
    </row>
    <row r="19" spans="1:19" s="116" customFormat="1" ht="41.25" hidden="1" customHeight="1">
      <c r="A19" s="107" t="s">
        <v>118</v>
      </c>
      <c r="B19" s="108"/>
      <c r="C19" s="109"/>
      <c r="D19" s="110"/>
      <c r="E19" s="109"/>
      <c r="F19" s="111" t="e">
        <f>IF(E19&gt;=G19,"○","×")</f>
        <v>#DIV/0!</v>
      </c>
      <c r="G19" s="112" t="e">
        <f>(B19*C19)/B19/D19</f>
        <v>#DIV/0!</v>
      </c>
      <c r="H19" s="107" t="s">
        <v>115</v>
      </c>
      <c r="I19" s="113">
        <f t="shared" si="1"/>
        <v>0</v>
      </c>
      <c r="J19" s="112">
        <f t="shared" si="1"/>
        <v>0</v>
      </c>
      <c r="K19" s="110">
        <f t="shared" si="1"/>
        <v>0</v>
      </c>
      <c r="L19" s="112">
        <f>I19*J19</f>
        <v>0</v>
      </c>
      <c r="M19" s="114" t="s">
        <v>110</v>
      </c>
      <c r="N19" s="115">
        <v>1</v>
      </c>
      <c r="O19" s="115">
        <v>2</v>
      </c>
      <c r="P19" s="115">
        <v>3</v>
      </c>
      <c r="Q19" s="115">
        <v>4</v>
      </c>
      <c r="R19" s="115">
        <v>5</v>
      </c>
      <c r="S19" s="115">
        <v>6</v>
      </c>
    </row>
    <row r="20" spans="1:19" ht="73.5" hidden="1" customHeight="1">
      <c r="A20" s="406" t="s">
        <v>153</v>
      </c>
      <c r="B20" s="407"/>
      <c r="C20" s="407"/>
      <c r="D20" s="408"/>
      <c r="E20" s="94">
        <f>'【有床診】別紙（2.0％超部分算定シート）'!I8</f>
        <v>0</v>
      </c>
      <c r="F20" s="97" t="str">
        <f>'【有床診】別紙（2.0％超部分算定シート）'!J8</f>
        <v>○</v>
      </c>
      <c r="G20" s="94" t="e">
        <f>'【有床診】別紙（2.0％超部分算定シート）'!K8</f>
        <v>#DIV/0!</v>
      </c>
      <c r="H20" s="406" t="s">
        <v>153</v>
      </c>
      <c r="I20" s="407"/>
      <c r="J20" s="407"/>
      <c r="K20" s="408"/>
      <c r="L20" s="94">
        <f>'【有床診】別紙（2.0％超部分算定シート）'!L8</f>
        <v>0</v>
      </c>
      <c r="M20" s="87" t="s">
        <v>154</v>
      </c>
    </row>
  </sheetData>
  <mergeCells count="7">
    <mergeCell ref="H20:K20"/>
    <mergeCell ref="A20:D20"/>
    <mergeCell ref="A2:L2"/>
    <mergeCell ref="A8:G8"/>
    <mergeCell ref="H8:L8"/>
    <mergeCell ref="A14:D14"/>
    <mergeCell ref="H14:K14"/>
  </mergeCells>
  <phoneticPr fontId="38"/>
  <conditionalFormatting sqref="A14 A20 G20:H20 L20">
    <cfRule type="expression" dxfId="50" priority="21">
      <formula>$G$2="×"</formula>
    </cfRule>
  </conditionalFormatting>
  <conditionalFormatting sqref="A7:G7">
    <cfRule type="expression" dxfId="49" priority="5">
      <formula>$G$6="○"</formula>
    </cfRule>
    <cfRule type="expression" dxfId="48" priority="6">
      <formula>$G$6</formula>
    </cfRule>
  </conditionalFormatting>
  <conditionalFormatting sqref="A11:G13">
    <cfRule type="expression" dxfId="47" priority="3">
      <formula>$G$2="×"</formula>
    </cfRule>
  </conditionalFormatting>
  <conditionalFormatting sqref="A17:L19">
    <cfRule type="expression" dxfId="46" priority="7">
      <formula>$G$2="×"</formula>
    </cfRule>
  </conditionalFormatting>
  <conditionalFormatting sqref="G14">
    <cfRule type="expression" dxfId="45" priority="4">
      <formula>$G$2="×"</formula>
    </cfRule>
  </conditionalFormatting>
  <conditionalFormatting sqref="H11:H14">
    <cfRule type="expression" dxfId="44" priority="17">
      <formula>$G$2="×"</formula>
    </cfRule>
  </conditionalFormatting>
  <conditionalFormatting sqref="I11:L13">
    <cfRule type="expression" dxfId="43" priority="2">
      <formula>$G$2="×"</formula>
    </cfRule>
  </conditionalFormatting>
  <conditionalFormatting sqref="L14">
    <cfRule type="expression" dxfId="42" priority="1">
      <formula>$G$2="×"</formula>
    </cfRule>
  </conditionalFormatting>
  <dataValidations count="4">
    <dataValidation type="list" allowBlank="1" showInputMessage="1" showErrorMessage="1" sqref="G6 G9" xr:uid="{E82F2349-812E-4577-A12A-B9BBB49257C6}">
      <formula1>$N$6:$O$6</formula1>
    </dataValidation>
    <dataValidation type="list" allowBlank="1" showInputMessage="1" showErrorMessage="1" sqref="G7" xr:uid="{30A56D0C-73EA-4764-B20F-1CDA7E7EFB3C}">
      <formula1>$N$7:$O$7</formula1>
    </dataValidation>
    <dataValidation type="list" allowBlank="1" showInputMessage="1" showErrorMessage="1" sqref="D13 D19" xr:uid="{4439BA0B-D439-47E8-B5DB-E5DAFF06DC09}">
      <formula1>$N$13:$S$13</formula1>
    </dataValidation>
    <dataValidation type="list" allowBlank="1" showInputMessage="1" showErrorMessage="1" sqref="G15" xr:uid="{A2218F99-BFF6-4F1F-B073-150B31A02EF1}">
      <formula1>#REF!</formula1>
    </dataValidation>
  </dataValidations>
  <printOptions horizontalCentered="1"/>
  <pageMargins left="0.70866141732283472" right="0.70866141732283472" top="0.74803149606299213" bottom="0.55118110236220474" header="0.31496062992125984" footer="0.31496062992125984"/>
  <pageSetup paperSize="9" scale="4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A0FFF-5BB8-4820-85B2-45D7873BF813}">
  <sheetPr>
    <tabColor rgb="FFFF0000"/>
    <pageSetUpPr fitToPage="1"/>
  </sheetPr>
  <dimension ref="A1:O8"/>
  <sheetViews>
    <sheetView view="pageBreakPreview" zoomScale="74" zoomScaleNormal="100" zoomScaleSheetLayoutView="70" workbookViewId="0">
      <selection activeCell="J21" sqref="J21"/>
    </sheetView>
  </sheetViews>
  <sheetFormatPr defaultColWidth="9" defaultRowHeight="13.5"/>
  <cols>
    <col min="1" max="1" width="37.875" style="72" customWidth="1"/>
    <col min="2" max="5" width="15.125" style="73" customWidth="1"/>
    <col min="6" max="6" width="16.5" style="73" customWidth="1"/>
    <col min="7" max="7" width="24.25" style="73" customWidth="1"/>
    <col min="8" max="8" width="19.75" style="73" customWidth="1"/>
    <col min="9" max="9" width="22.125" style="73" customWidth="1"/>
    <col min="10" max="11" width="18.25" style="73" customWidth="1"/>
    <col min="12" max="12" width="42.125" style="72" customWidth="1"/>
    <col min="13" max="13" width="187.25" style="76" customWidth="1"/>
    <col min="14" max="19" width="14.625" style="72" customWidth="1"/>
    <col min="20" max="20" width="18.875" style="72" customWidth="1"/>
    <col min="21" max="21" width="9" style="72"/>
    <col min="22" max="28" width="9" style="72" customWidth="1"/>
    <col min="29" max="16384" width="9" style="72"/>
  </cols>
  <sheetData>
    <row r="1" spans="1:15" ht="51" customHeight="1">
      <c r="A1" s="70" t="s">
        <v>136</v>
      </c>
      <c r="B1" s="412" t="s">
        <v>155</v>
      </c>
      <c r="C1" s="412"/>
      <c r="D1" s="412"/>
      <c r="E1" s="412"/>
      <c r="F1" s="412"/>
      <c r="G1" s="412"/>
      <c r="H1" s="412"/>
      <c r="I1" s="412"/>
      <c r="J1" s="412"/>
      <c r="K1" s="412"/>
      <c r="L1" s="98"/>
    </row>
    <row r="2" spans="1:15" ht="41.25" customHeight="1">
      <c r="A2" s="413" t="s">
        <v>111</v>
      </c>
      <c r="B2" s="414"/>
      <c r="C2" s="414"/>
      <c r="D2" s="414"/>
      <c r="E2" s="414"/>
      <c r="F2" s="414"/>
      <c r="G2" s="414"/>
      <c r="H2" s="414"/>
      <c r="I2" s="414"/>
      <c r="J2" s="414"/>
      <c r="K2" s="415"/>
      <c r="L2" s="86" t="s">
        <v>113</v>
      </c>
      <c r="M2" s="81"/>
    </row>
    <row r="3" spans="1:15" ht="33" customHeight="1">
      <c r="A3" s="82" t="str">
        <f>③【有床診】賃上げ支援実績報告書!A9</f>
        <v>対象職員の賃金改善実績の有無（右欄に○・×を記載）</v>
      </c>
      <c r="B3" s="99"/>
      <c r="C3" s="99"/>
      <c r="D3" s="99"/>
      <c r="E3" s="99"/>
      <c r="F3" s="99"/>
      <c r="G3" s="99"/>
      <c r="H3" s="99"/>
      <c r="I3" s="99"/>
      <c r="J3" s="99"/>
      <c r="K3" s="100"/>
      <c r="L3" s="204"/>
      <c r="M3" s="87" t="s">
        <v>156</v>
      </c>
      <c r="N3" s="72" t="s">
        <v>97</v>
      </c>
      <c r="O3" s="72" t="s">
        <v>84</v>
      </c>
    </row>
    <row r="4" spans="1:15" ht="72.75" customHeight="1">
      <c r="A4" s="88" t="s">
        <v>108</v>
      </c>
      <c r="B4" s="89" t="s">
        <v>157</v>
      </c>
      <c r="C4" s="89" t="s">
        <v>158</v>
      </c>
      <c r="D4" s="89" t="s">
        <v>159</v>
      </c>
      <c r="E4" s="89" t="s">
        <v>160</v>
      </c>
      <c r="F4" s="89" t="s">
        <v>161</v>
      </c>
      <c r="G4" s="89" t="s">
        <v>162</v>
      </c>
      <c r="H4" s="89" t="s">
        <v>163</v>
      </c>
      <c r="I4" s="89" t="s">
        <v>149</v>
      </c>
      <c r="J4" s="89" t="s">
        <v>164</v>
      </c>
      <c r="K4" s="89" t="s">
        <v>151</v>
      </c>
      <c r="L4" s="89" t="s">
        <v>113</v>
      </c>
      <c r="M4" s="87" t="s">
        <v>152</v>
      </c>
    </row>
    <row r="5" spans="1:15" ht="84.75" customHeight="1">
      <c r="A5" s="90" t="s">
        <v>165</v>
      </c>
      <c r="B5" s="92"/>
      <c r="C5" s="92"/>
      <c r="D5" s="101" t="e">
        <f>C5/B5</f>
        <v>#DIV/0!</v>
      </c>
      <c r="E5" s="102" t="e">
        <f>(D5-0.02)*B5</f>
        <v>#DIV/0!</v>
      </c>
      <c r="F5" s="103"/>
      <c r="G5" s="104"/>
      <c r="H5" s="105"/>
      <c r="I5" s="92"/>
      <c r="J5" s="86" t="str">
        <f>IF(I5&gt;=C5,"○","×")</f>
        <v>○</v>
      </c>
      <c r="K5" s="94" t="e">
        <f>((F5*G5*H5)/H5)/G5</f>
        <v>#DIV/0!</v>
      </c>
      <c r="L5" s="94">
        <f>F5*G5*H5</f>
        <v>0</v>
      </c>
      <c r="M5" s="87" t="s">
        <v>166</v>
      </c>
    </row>
    <row r="6" spans="1:15" ht="27" hidden="1" customHeight="1">
      <c r="A6" s="82" t="str">
        <f>③【有床診】賃上げ支援実績報告書!A15</f>
        <v>（職種内訳）○○の賃金改善実績の有無（右欄に○・×を記載）</v>
      </c>
      <c r="B6" s="83"/>
      <c r="C6" s="83"/>
      <c r="D6" s="83"/>
      <c r="E6" s="83"/>
      <c r="F6" s="83"/>
      <c r="G6" s="83"/>
      <c r="H6" s="83"/>
      <c r="I6" s="83"/>
      <c r="J6" s="83"/>
      <c r="K6" s="84"/>
      <c r="L6" s="85"/>
      <c r="M6" s="87" t="s">
        <v>156</v>
      </c>
      <c r="N6" s="72" t="s">
        <v>97</v>
      </c>
      <c r="O6" s="72" t="s">
        <v>84</v>
      </c>
    </row>
    <row r="7" spans="1:15" ht="63" hidden="1" customHeight="1">
      <c r="A7" s="88" t="s">
        <v>108</v>
      </c>
      <c r="B7" s="89" t="s">
        <v>157</v>
      </c>
      <c r="C7" s="89" t="s">
        <v>158</v>
      </c>
      <c r="D7" s="89" t="s">
        <v>159</v>
      </c>
      <c r="E7" s="89" t="s">
        <v>160</v>
      </c>
      <c r="F7" s="89" t="s">
        <v>161</v>
      </c>
      <c r="G7" s="89" t="s">
        <v>162</v>
      </c>
      <c r="H7" s="89" t="s">
        <v>163</v>
      </c>
      <c r="I7" s="89" t="s">
        <v>149</v>
      </c>
      <c r="J7" s="89" t="s">
        <v>164</v>
      </c>
      <c r="K7" s="89" t="s">
        <v>151</v>
      </c>
      <c r="L7" s="89" t="s">
        <v>113</v>
      </c>
      <c r="M7" s="81"/>
    </row>
    <row r="8" spans="1:15" ht="84.75" hidden="1" customHeight="1">
      <c r="A8" s="90" t="s">
        <v>165</v>
      </c>
      <c r="B8" s="92"/>
      <c r="C8" s="92"/>
      <c r="D8" s="101" t="e">
        <f>C8/B8</f>
        <v>#DIV/0!</v>
      </c>
      <c r="E8" s="102" t="e">
        <f>(D8-0.02)*B8</f>
        <v>#DIV/0!</v>
      </c>
      <c r="F8" s="103"/>
      <c r="G8" s="104"/>
      <c r="H8" s="105"/>
      <c r="I8" s="92"/>
      <c r="J8" s="86" t="str">
        <f>IF(I8&gt;=C8,"○","×")</f>
        <v>○</v>
      </c>
      <c r="K8" s="94" t="e">
        <f>((F8*G8*H8)/H8)/G8</f>
        <v>#DIV/0!</v>
      </c>
      <c r="L8" s="94">
        <f>F8*G8*H8</f>
        <v>0</v>
      </c>
      <c r="M8" s="87" t="s">
        <v>166</v>
      </c>
    </row>
  </sheetData>
  <mergeCells count="2">
    <mergeCell ref="B1:K1"/>
    <mergeCell ref="A2:K2"/>
  </mergeCells>
  <phoneticPr fontId="38"/>
  <conditionalFormatting sqref="A5:J5 L5">
    <cfRule type="expression" dxfId="41" priority="2">
      <formula>#REF!="×"</formula>
    </cfRule>
  </conditionalFormatting>
  <conditionalFormatting sqref="A8:J8 L8">
    <cfRule type="expression" dxfId="40" priority="6">
      <formula>#REF!="×"</formula>
    </cfRule>
  </conditionalFormatting>
  <conditionalFormatting sqref="K5">
    <cfRule type="expression" dxfId="39" priority="1">
      <formula>$G$2="×"</formula>
    </cfRule>
  </conditionalFormatting>
  <conditionalFormatting sqref="K8">
    <cfRule type="expression" dxfId="38" priority="4">
      <formula>$G$2="×"</formula>
    </cfRule>
  </conditionalFormatting>
  <dataValidations count="2">
    <dataValidation type="list" allowBlank="1" showInputMessage="1" showErrorMessage="1" sqref="L6" xr:uid="{436349D8-CF28-431E-B400-383C375C034D}">
      <formula1>#REF!</formula1>
    </dataValidation>
    <dataValidation type="list" allowBlank="1" showInputMessage="1" showErrorMessage="1" sqref="L3" xr:uid="{E7708FDC-B8CD-4654-B366-5C9B38BBBC6A}">
      <formula1>$N$6:$O$6</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B9A0-B6F8-4EAD-A46E-6D06EB35AAE3}">
  <sheetPr>
    <tabColor theme="4"/>
    <pageSetUpPr fitToPage="1"/>
  </sheetPr>
  <dimension ref="A1:S20"/>
  <sheetViews>
    <sheetView view="pageBreakPreview" zoomScale="70" zoomScaleNormal="100" zoomScaleSheetLayoutView="70" workbookViewId="0">
      <selection activeCell="H11" sqref="H11"/>
    </sheetView>
  </sheetViews>
  <sheetFormatPr defaultColWidth="9" defaultRowHeight="13.5"/>
  <cols>
    <col min="1" max="1" width="28.625" style="72" customWidth="1"/>
    <col min="2" max="3" width="15.125" style="73" customWidth="1"/>
    <col min="4" max="4" width="12" style="73" customWidth="1"/>
    <col min="5" max="5" width="22.625" style="73" customWidth="1"/>
    <col min="6" max="6" width="18.25" style="73" customWidth="1"/>
    <col min="7" max="7" width="17.625" style="72" customWidth="1"/>
    <col min="8" max="8" width="22.5" style="72" customWidth="1"/>
    <col min="9" max="11" width="15.125" style="73" customWidth="1"/>
    <col min="12" max="12" width="17.625" style="72" customWidth="1"/>
    <col min="13" max="13" width="187.25" style="76" customWidth="1"/>
    <col min="14" max="19" width="14.625" style="72" customWidth="1"/>
    <col min="20" max="20" width="18.875" style="72" customWidth="1"/>
    <col min="21" max="21" width="9" style="72"/>
    <col min="22" max="28" width="9" style="72" customWidth="1"/>
    <col min="29" max="16384" width="9" style="72"/>
  </cols>
  <sheetData>
    <row r="1" spans="1:19" ht="25.5" customHeight="1">
      <c r="A1" s="70" t="s">
        <v>233</v>
      </c>
      <c r="B1" s="71"/>
      <c r="C1" s="71"/>
      <c r="D1" s="71"/>
      <c r="E1" s="71"/>
      <c r="F1" s="71"/>
      <c r="H1" s="70"/>
      <c r="J1" s="74"/>
      <c r="K1" s="74" t="s">
        <v>138</v>
      </c>
      <c r="L1" s="75" t="str">
        <f>'①支給申請書兼請求書（医療機関等→都道府県）'!N36</f>
        <v>無</v>
      </c>
    </row>
    <row r="2" spans="1:19" ht="46.5" customHeight="1">
      <c r="A2" s="409" t="s">
        <v>188</v>
      </c>
      <c r="B2" s="410"/>
      <c r="C2" s="410"/>
      <c r="D2" s="410"/>
      <c r="E2" s="410"/>
      <c r="F2" s="410"/>
      <c r="G2" s="410"/>
      <c r="H2" s="410"/>
      <c r="I2" s="410"/>
      <c r="J2" s="410"/>
      <c r="K2" s="410"/>
      <c r="L2" s="410"/>
      <c r="M2" s="76" t="s">
        <v>96</v>
      </c>
    </row>
    <row r="3" spans="1:19" ht="26.25" customHeight="1">
      <c r="A3" s="77" t="s">
        <v>95</v>
      </c>
      <c r="B3" s="78"/>
      <c r="C3" s="78"/>
      <c r="D3" s="78"/>
      <c r="E3" s="78"/>
      <c r="F3" s="78"/>
      <c r="G3" s="79" t="str">
        <f>'①支給申請書兼請求書（医療機関等→都道府県）'!N30</f>
        <v>法人名（個人の場合は記載不要）</v>
      </c>
      <c r="H3" s="77" t="s">
        <v>121</v>
      </c>
      <c r="I3" s="78"/>
      <c r="J3" s="78"/>
      <c r="K3" s="78"/>
      <c r="L3" s="64">
        <f>SUM($L$11:$L$14,$L$17:$L$20)</f>
        <v>0</v>
      </c>
    </row>
    <row r="4" spans="1:19" ht="26.25" customHeight="1">
      <c r="A4" s="77" t="s">
        <v>133</v>
      </c>
      <c r="B4" s="78"/>
      <c r="C4" s="78"/>
      <c r="D4" s="78"/>
      <c r="E4" s="78"/>
      <c r="F4" s="78"/>
      <c r="G4" s="79" t="str">
        <f>'①支給申請書兼請求書（医療機関等→都道府県）'!N22</f>
        <v>●●クリニック</v>
      </c>
      <c r="H4" s="77" t="s">
        <v>122</v>
      </c>
      <c r="I4" s="78"/>
      <c r="J4" s="78"/>
      <c r="K4" s="78"/>
      <c r="L4" s="64">
        <f>【無床診】賃上げ申請書!G42</f>
        <v>150000</v>
      </c>
    </row>
    <row r="5" spans="1:19" ht="26.25" customHeight="1">
      <c r="A5" s="77" t="s">
        <v>147</v>
      </c>
      <c r="B5" s="78"/>
      <c r="C5" s="78"/>
      <c r="D5" s="78"/>
      <c r="E5" s="78"/>
      <c r="F5" s="78"/>
      <c r="G5" s="79" t="str">
        <f>IF(COUNTIF($F$9:$F$20,"×"),"×","○")</f>
        <v>○</v>
      </c>
      <c r="H5" s="77" t="s">
        <v>120</v>
      </c>
      <c r="I5" s="78"/>
      <c r="J5" s="78"/>
      <c r="K5" s="78"/>
      <c r="L5" s="64" t="str">
        <f>IF(L3&gt;=L4,"○","×")</f>
        <v>×</v>
      </c>
    </row>
    <row r="6" spans="1:19" ht="26.25" customHeight="1">
      <c r="A6" s="77" t="s">
        <v>178</v>
      </c>
      <c r="B6" s="78"/>
      <c r="C6" s="78"/>
      <c r="D6" s="78"/>
      <c r="E6" s="78"/>
      <c r="F6" s="78"/>
      <c r="G6" s="106" t="s">
        <v>250</v>
      </c>
      <c r="H6" s="77" t="s">
        <v>123</v>
      </c>
      <c r="I6" s="78"/>
      <c r="J6" s="78"/>
      <c r="K6" s="78"/>
      <c r="L6" s="64">
        <f>IF(ROUNDDOWN(L4-L3,-3)&lt;=0,0,ROUNDDOWN(L4-L3,-3))</f>
        <v>150000</v>
      </c>
      <c r="N6" s="72" t="s">
        <v>97</v>
      </c>
      <c r="O6" s="72" t="s">
        <v>84</v>
      </c>
    </row>
    <row r="7" spans="1:19" ht="26.25" customHeight="1">
      <c r="A7" s="77" t="s">
        <v>167</v>
      </c>
      <c r="B7" s="78"/>
      <c r="C7" s="78"/>
      <c r="D7" s="78"/>
      <c r="E7" s="78"/>
      <c r="F7" s="78"/>
      <c r="G7" s="80" t="s">
        <v>249</v>
      </c>
      <c r="H7" s="77" t="s">
        <v>124</v>
      </c>
      <c r="I7" s="78"/>
      <c r="J7" s="78"/>
      <c r="K7" s="78"/>
      <c r="L7" s="80">
        <f>MIN(L3,L4)</f>
        <v>0</v>
      </c>
      <c r="N7" s="72" t="s">
        <v>97</v>
      </c>
      <c r="O7" s="72" t="s">
        <v>84</v>
      </c>
    </row>
    <row r="8" spans="1:19" ht="41.25" customHeight="1">
      <c r="A8" s="411" t="s">
        <v>111</v>
      </c>
      <c r="B8" s="411"/>
      <c r="C8" s="411"/>
      <c r="D8" s="411"/>
      <c r="E8" s="411"/>
      <c r="F8" s="411"/>
      <c r="G8" s="411"/>
      <c r="H8" s="411" t="s">
        <v>119</v>
      </c>
      <c r="I8" s="411"/>
      <c r="J8" s="411"/>
      <c r="K8" s="411"/>
      <c r="L8" s="411"/>
      <c r="M8" s="81"/>
    </row>
    <row r="9" spans="1:19" ht="60" customHeight="1">
      <c r="A9" s="82" t="s">
        <v>183</v>
      </c>
      <c r="B9" s="83"/>
      <c r="C9" s="83"/>
      <c r="D9" s="83"/>
      <c r="E9" s="83"/>
      <c r="F9" s="84"/>
      <c r="G9" s="204"/>
      <c r="H9" s="82" t="str">
        <f>A9</f>
        <v>対象職員の賃金改善実績の有無（右欄に○・×を記載）</v>
      </c>
      <c r="I9" s="83"/>
      <c r="J9" s="83"/>
      <c r="K9" s="84"/>
      <c r="L9" s="86">
        <f>G9</f>
        <v>0</v>
      </c>
      <c r="M9" s="87" t="s">
        <v>187</v>
      </c>
      <c r="N9" s="72" t="s">
        <v>97</v>
      </c>
      <c r="O9" s="72" t="s">
        <v>84</v>
      </c>
    </row>
    <row r="10" spans="1:19" ht="72.75" customHeight="1">
      <c r="A10" s="88" t="s">
        <v>108</v>
      </c>
      <c r="B10" s="89" t="s">
        <v>148</v>
      </c>
      <c r="C10" s="89" t="s">
        <v>184</v>
      </c>
      <c r="D10" s="89" t="s">
        <v>141</v>
      </c>
      <c r="E10" s="89" t="s">
        <v>149</v>
      </c>
      <c r="F10" s="89" t="s">
        <v>150</v>
      </c>
      <c r="G10" s="89" t="s">
        <v>151</v>
      </c>
      <c r="H10" s="88" t="s">
        <v>108</v>
      </c>
      <c r="I10" s="89" t="s">
        <v>148</v>
      </c>
      <c r="J10" s="89" t="s">
        <v>184</v>
      </c>
      <c r="K10" s="89" t="s">
        <v>141</v>
      </c>
      <c r="L10" s="89" t="s">
        <v>113</v>
      </c>
      <c r="M10" s="87" t="s">
        <v>152</v>
      </c>
    </row>
    <row r="11" spans="1:19" ht="41.25" customHeight="1">
      <c r="A11" s="90" t="s">
        <v>117</v>
      </c>
      <c r="B11" s="91"/>
      <c r="C11" s="92"/>
      <c r="D11" s="93"/>
      <c r="E11" s="92"/>
      <c r="F11" s="86" t="str">
        <f>IF(E11&gt;=C11,"○","×")</f>
        <v>○</v>
      </c>
      <c r="G11" s="94" t="e">
        <f>((B11*C11*D11)/B11)/D11</f>
        <v>#DIV/0!</v>
      </c>
      <c r="H11" s="90" t="s">
        <v>112</v>
      </c>
      <c r="I11" s="95">
        <f t="shared" ref="I11:K13" si="0">B11</f>
        <v>0</v>
      </c>
      <c r="J11" s="94">
        <f t="shared" si="0"/>
        <v>0</v>
      </c>
      <c r="K11" s="96">
        <f t="shared" si="0"/>
        <v>0</v>
      </c>
      <c r="L11" s="94">
        <f>I11*J11*K11</f>
        <v>0</v>
      </c>
      <c r="M11" s="87" t="s">
        <v>189</v>
      </c>
    </row>
    <row r="12" spans="1:19" ht="41.25" customHeight="1">
      <c r="A12" s="90" t="s">
        <v>116</v>
      </c>
      <c r="B12" s="91"/>
      <c r="C12" s="92"/>
      <c r="D12" s="93"/>
      <c r="E12" s="92"/>
      <c r="F12" s="86" t="str">
        <f>IF(E12&gt;=C12,"○","×")</f>
        <v>○</v>
      </c>
      <c r="G12" s="94" t="e">
        <f>((B12*C12*D12)/B12)/D12</f>
        <v>#DIV/0!</v>
      </c>
      <c r="H12" s="90" t="s">
        <v>114</v>
      </c>
      <c r="I12" s="95">
        <f t="shared" si="0"/>
        <v>0</v>
      </c>
      <c r="J12" s="94">
        <f t="shared" si="0"/>
        <v>0</v>
      </c>
      <c r="K12" s="96">
        <f t="shared" si="0"/>
        <v>0</v>
      </c>
      <c r="L12" s="94">
        <f>I12*J12*K12</f>
        <v>0</v>
      </c>
      <c r="M12" s="87" t="s">
        <v>109</v>
      </c>
    </row>
    <row r="13" spans="1:19" s="116" customFormat="1" ht="41.25" customHeight="1">
      <c r="A13" s="107" t="s">
        <v>118</v>
      </c>
      <c r="B13" s="108"/>
      <c r="C13" s="109"/>
      <c r="D13" s="110"/>
      <c r="E13" s="109"/>
      <c r="F13" s="111" t="e">
        <f>IF(E13&gt;=G13,"○","×")</f>
        <v>#DIV/0!</v>
      </c>
      <c r="G13" s="112" t="e">
        <f>(B13*C13)/B13/D13</f>
        <v>#DIV/0!</v>
      </c>
      <c r="H13" s="107" t="s">
        <v>115</v>
      </c>
      <c r="I13" s="113">
        <f t="shared" si="0"/>
        <v>0</v>
      </c>
      <c r="J13" s="112">
        <f t="shared" si="0"/>
        <v>0</v>
      </c>
      <c r="K13" s="110">
        <f t="shared" si="0"/>
        <v>0</v>
      </c>
      <c r="L13" s="112">
        <f>I13*J13</f>
        <v>0</v>
      </c>
      <c r="M13" s="114" t="s">
        <v>110</v>
      </c>
      <c r="N13" s="115">
        <v>1</v>
      </c>
      <c r="O13" s="115">
        <v>2</v>
      </c>
      <c r="P13" s="115">
        <v>3</v>
      </c>
      <c r="Q13" s="115">
        <v>4</v>
      </c>
      <c r="R13" s="115"/>
      <c r="S13" s="115"/>
    </row>
    <row r="14" spans="1:19" ht="73.5" customHeight="1">
      <c r="A14" s="406" t="s">
        <v>153</v>
      </c>
      <c r="B14" s="407"/>
      <c r="C14" s="407"/>
      <c r="D14" s="407"/>
      <c r="E14" s="94">
        <f>'【無床診】別紙（2.0％超部分算定シート）'!I5</f>
        <v>0</v>
      </c>
      <c r="F14" s="97" t="str">
        <f>'【無床診】別紙（2.0％超部分算定シート）'!J5</f>
        <v>○</v>
      </c>
      <c r="G14" s="94" t="e">
        <f>'【無床診】別紙（2.0％超部分算定シート）'!K5</f>
        <v>#DIV/0!</v>
      </c>
      <c r="H14" s="406" t="s">
        <v>153</v>
      </c>
      <c r="I14" s="407"/>
      <c r="J14" s="407"/>
      <c r="K14" s="407"/>
      <c r="L14" s="94">
        <f>'【無床診】別紙（2.0％超部分算定シート）'!L5</f>
        <v>0</v>
      </c>
      <c r="M14" s="87" t="s">
        <v>154</v>
      </c>
    </row>
    <row r="15" spans="1:19" ht="48.75" hidden="1" customHeight="1">
      <c r="A15" s="82" t="s">
        <v>185</v>
      </c>
      <c r="B15" s="83"/>
      <c r="C15" s="83"/>
      <c r="D15" s="83"/>
      <c r="E15" s="83"/>
      <c r="F15" s="84"/>
      <c r="G15" s="85"/>
      <c r="H15" s="82" t="str">
        <f>A15</f>
        <v>（職種内訳）○○の賃金改善実績の有無（右欄に○・×を記載）</v>
      </c>
      <c r="I15" s="83"/>
      <c r="J15" s="83"/>
      <c r="K15" s="84"/>
      <c r="L15" s="86">
        <f>G15</f>
        <v>0</v>
      </c>
      <c r="M15" s="87" t="s">
        <v>187</v>
      </c>
      <c r="N15" s="72" t="s">
        <v>97</v>
      </c>
      <c r="O15" s="72" t="s">
        <v>84</v>
      </c>
    </row>
    <row r="16" spans="1:19" ht="72.75" hidden="1" customHeight="1">
      <c r="A16" s="88" t="s">
        <v>108</v>
      </c>
      <c r="B16" s="89" t="s">
        <v>148</v>
      </c>
      <c r="C16" s="89" t="s">
        <v>184</v>
      </c>
      <c r="D16" s="89" t="s">
        <v>141</v>
      </c>
      <c r="E16" s="89" t="s">
        <v>149</v>
      </c>
      <c r="F16" s="89" t="s">
        <v>150</v>
      </c>
      <c r="G16" s="89" t="s">
        <v>151</v>
      </c>
      <c r="H16" s="88" t="s">
        <v>108</v>
      </c>
      <c r="I16" s="89" t="s">
        <v>148</v>
      </c>
      <c r="J16" s="89" t="s">
        <v>184</v>
      </c>
      <c r="K16" s="89" t="s">
        <v>141</v>
      </c>
      <c r="L16" s="89" t="s">
        <v>113</v>
      </c>
      <c r="M16" s="87" t="s">
        <v>152</v>
      </c>
    </row>
    <row r="17" spans="1:19" ht="41.25" hidden="1" customHeight="1">
      <c r="A17" s="90" t="s">
        <v>117</v>
      </c>
      <c r="B17" s="91"/>
      <c r="C17" s="92"/>
      <c r="D17" s="93"/>
      <c r="E17" s="92"/>
      <c r="F17" s="86" t="str">
        <f>IF(E17&gt;=C17,"○","×")</f>
        <v>○</v>
      </c>
      <c r="G17" s="94" t="e">
        <f>((B17*C17*D17)/B17)/D17</f>
        <v>#DIV/0!</v>
      </c>
      <c r="H17" s="90" t="s">
        <v>112</v>
      </c>
      <c r="I17" s="95">
        <f t="shared" ref="I17:K19" si="1">B17</f>
        <v>0</v>
      </c>
      <c r="J17" s="94">
        <f t="shared" si="1"/>
        <v>0</v>
      </c>
      <c r="K17" s="96">
        <f t="shared" si="1"/>
        <v>0</v>
      </c>
      <c r="L17" s="94">
        <f>I17*J17*K17</f>
        <v>0</v>
      </c>
      <c r="M17" s="87" t="s">
        <v>189</v>
      </c>
    </row>
    <row r="18" spans="1:19" ht="41.25" hidden="1" customHeight="1">
      <c r="A18" s="90" t="s">
        <v>116</v>
      </c>
      <c r="B18" s="91"/>
      <c r="C18" s="92"/>
      <c r="D18" s="93"/>
      <c r="E18" s="92"/>
      <c r="F18" s="86" t="str">
        <f>IF(E18&gt;=C18,"○","×")</f>
        <v>○</v>
      </c>
      <c r="G18" s="94" t="e">
        <f>((B18*C18*D18)/B18)/D18</f>
        <v>#DIV/0!</v>
      </c>
      <c r="H18" s="90" t="s">
        <v>114</v>
      </c>
      <c r="I18" s="95">
        <f t="shared" si="1"/>
        <v>0</v>
      </c>
      <c r="J18" s="94">
        <f t="shared" si="1"/>
        <v>0</v>
      </c>
      <c r="K18" s="96">
        <f t="shared" si="1"/>
        <v>0</v>
      </c>
      <c r="L18" s="94">
        <f>I18*J18*K18</f>
        <v>0</v>
      </c>
      <c r="M18" s="87" t="s">
        <v>109</v>
      </c>
    </row>
    <row r="19" spans="1:19" s="116" customFormat="1" ht="41.25" hidden="1" customHeight="1">
      <c r="A19" s="107" t="s">
        <v>118</v>
      </c>
      <c r="B19" s="108"/>
      <c r="C19" s="109"/>
      <c r="D19" s="110"/>
      <c r="E19" s="109"/>
      <c r="F19" s="111" t="e">
        <f>IF(E19&gt;=G19,"○","×")</f>
        <v>#DIV/0!</v>
      </c>
      <c r="G19" s="112" t="e">
        <f>(B19*C19)/B19/D19</f>
        <v>#DIV/0!</v>
      </c>
      <c r="H19" s="107" t="s">
        <v>115</v>
      </c>
      <c r="I19" s="113">
        <f t="shared" si="1"/>
        <v>0</v>
      </c>
      <c r="J19" s="112">
        <f t="shared" si="1"/>
        <v>0</v>
      </c>
      <c r="K19" s="110">
        <f t="shared" si="1"/>
        <v>0</v>
      </c>
      <c r="L19" s="112">
        <f>I19*J19</f>
        <v>0</v>
      </c>
      <c r="M19" s="114" t="s">
        <v>110</v>
      </c>
      <c r="N19" s="115">
        <v>1</v>
      </c>
      <c r="O19" s="115">
        <v>2</v>
      </c>
      <c r="P19" s="115">
        <v>3</v>
      </c>
      <c r="Q19" s="115">
        <v>4</v>
      </c>
      <c r="R19" s="115"/>
      <c r="S19" s="115"/>
    </row>
    <row r="20" spans="1:19" ht="73.5" hidden="1" customHeight="1">
      <c r="A20" s="406" t="s">
        <v>153</v>
      </c>
      <c r="B20" s="407"/>
      <c r="C20" s="407"/>
      <c r="D20" s="408"/>
      <c r="E20" s="94">
        <f>'【無床診】別紙（2.0％超部分算定シート）'!I8</f>
        <v>0</v>
      </c>
      <c r="F20" s="97" t="str">
        <f>'【無床診】別紙（2.0％超部分算定シート）'!J8</f>
        <v>○</v>
      </c>
      <c r="G20" s="94" t="e">
        <f>'【無床診】別紙（2.0％超部分算定シート）'!K8</f>
        <v>#DIV/0!</v>
      </c>
      <c r="H20" s="406" t="s">
        <v>153</v>
      </c>
      <c r="I20" s="407"/>
      <c r="J20" s="407"/>
      <c r="K20" s="408"/>
      <c r="L20" s="94">
        <f>'【無床診】別紙（2.0％超部分算定シート）'!L8</f>
        <v>0</v>
      </c>
      <c r="M20" s="87" t="s">
        <v>154</v>
      </c>
    </row>
  </sheetData>
  <mergeCells count="7">
    <mergeCell ref="A20:D20"/>
    <mergeCell ref="H20:K20"/>
    <mergeCell ref="A2:L2"/>
    <mergeCell ref="A8:G8"/>
    <mergeCell ref="H8:L8"/>
    <mergeCell ref="A14:D14"/>
    <mergeCell ref="H14:K14"/>
  </mergeCells>
  <phoneticPr fontId="38"/>
  <conditionalFormatting sqref="A14 A20 G20:H20 L20">
    <cfRule type="expression" dxfId="37" priority="22">
      <formula>$G$2="×"</formula>
    </cfRule>
  </conditionalFormatting>
  <conditionalFormatting sqref="A7:G7">
    <cfRule type="expression" dxfId="36" priority="6">
      <formula>$G$6="○"</formula>
    </cfRule>
    <cfRule type="expression" dxfId="35" priority="7">
      <formula>$G$6</formula>
    </cfRule>
  </conditionalFormatting>
  <conditionalFormatting sqref="A11:G13">
    <cfRule type="expression" dxfId="34" priority="3">
      <formula>$G$2="×"</formula>
    </cfRule>
  </conditionalFormatting>
  <conditionalFormatting sqref="A17:L19">
    <cfRule type="expression" dxfId="33" priority="18">
      <formula>$G$2="×"</formula>
    </cfRule>
  </conditionalFormatting>
  <conditionalFormatting sqref="G14">
    <cfRule type="expression" dxfId="32" priority="4">
      <formula>$G$2="×"</formula>
    </cfRule>
  </conditionalFormatting>
  <conditionalFormatting sqref="H11:H14">
    <cfRule type="expression" dxfId="31" priority="19">
      <formula>$G$2="×"</formula>
    </cfRule>
  </conditionalFormatting>
  <conditionalFormatting sqref="I11:L13">
    <cfRule type="expression" dxfId="30" priority="2">
      <formula>$G$2="×"</formula>
    </cfRule>
  </conditionalFormatting>
  <conditionalFormatting sqref="L14">
    <cfRule type="expression" dxfId="29" priority="1">
      <formula>$G$2="×"</formula>
    </cfRule>
  </conditionalFormatting>
  <dataValidations count="4">
    <dataValidation type="list" allowBlank="1" showInputMessage="1" showErrorMessage="1" sqref="G15" xr:uid="{CD1EB75B-C1D3-4B0A-8F44-E690F9C37FAF}">
      <formula1>#REF!</formula1>
    </dataValidation>
    <dataValidation type="list" allowBlank="1" showInputMessage="1" showErrorMessage="1" sqref="G7" xr:uid="{58CECE0C-D7F6-479E-B69C-5B04F2EBB76C}">
      <formula1>$N$7:$O$7</formula1>
    </dataValidation>
    <dataValidation type="list" allowBlank="1" showInputMessage="1" showErrorMessage="1" sqref="G6 G9" xr:uid="{8686AF39-D694-4F78-B888-03EF790CD267}">
      <formula1>$N$6:$O$6</formula1>
    </dataValidation>
    <dataValidation type="list" allowBlank="1" showInputMessage="1" showErrorMessage="1" sqref="D13 D19" xr:uid="{934CB33E-39C0-495A-B170-186CC2DF092A}">
      <formula1>$N$13:$S$13</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6959-0D41-47C3-A718-78214C78B889}">
  <sheetPr>
    <tabColor theme="4"/>
    <pageSetUpPr fitToPage="1"/>
  </sheetPr>
  <dimension ref="A1:O8"/>
  <sheetViews>
    <sheetView view="pageBreakPreview" zoomScale="70" zoomScaleNormal="100" zoomScaleSheetLayoutView="70" workbookViewId="0">
      <selection activeCell="H35" sqref="H35"/>
    </sheetView>
  </sheetViews>
  <sheetFormatPr defaultColWidth="9" defaultRowHeight="13.5"/>
  <cols>
    <col min="1" max="1" width="37.875" style="72" customWidth="1"/>
    <col min="2" max="5" width="15.125" style="73" customWidth="1"/>
    <col min="6" max="6" width="16.5" style="73" customWidth="1"/>
    <col min="7" max="7" width="24.25" style="73" customWidth="1"/>
    <col min="8" max="8" width="19.75" style="73" customWidth="1"/>
    <col min="9" max="9" width="22.125" style="73" customWidth="1"/>
    <col min="10" max="11" width="18.25" style="73" customWidth="1"/>
    <col min="12" max="12" width="42.125" style="72" customWidth="1"/>
    <col min="13" max="13" width="187.25" style="76" customWidth="1"/>
    <col min="14" max="19" width="14.625" style="72" customWidth="1"/>
    <col min="20" max="20" width="18.875" style="72" customWidth="1"/>
    <col min="21" max="21" width="9" style="72"/>
    <col min="22" max="28" width="9" style="72" customWidth="1"/>
    <col min="29" max="16384" width="9" style="72"/>
  </cols>
  <sheetData>
    <row r="1" spans="1:15" ht="51" customHeight="1">
      <c r="A1" s="70" t="s">
        <v>137</v>
      </c>
      <c r="B1" s="412" t="s">
        <v>155</v>
      </c>
      <c r="C1" s="412"/>
      <c r="D1" s="412"/>
      <c r="E1" s="412"/>
      <c r="F1" s="412"/>
      <c r="G1" s="412"/>
      <c r="H1" s="412"/>
      <c r="I1" s="412"/>
      <c r="J1" s="412"/>
      <c r="K1" s="412"/>
      <c r="L1" s="98"/>
    </row>
    <row r="2" spans="1:15" ht="41.25" customHeight="1">
      <c r="A2" s="413" t="s">
        <v>111</v>
      </c>
      <c r="B2" s="414"/>
      <c r="C2" s="414"/>
      <c r="D2" s="414"/>
      <c r="E2" s="414"/>
      <c r="F2" s="414"/>
      <c r="G2" s="414"/>
      <c r="H2" s="414"/>
      <c r="I2" s="414"/>
      <c r="J2" s="414"/>
      <c r="K2" s="415"/>
      <c r="L2" s="86" t="s">
        <v>113</v>
      </c>
      <c r="M2" s="81"/>
    </row>
    <row r="3" spans="1:15" ht="33" customHeight="1">
      <c r="A3" s="82" t="str">
        <f>③【無床診】賃上げ実績報告書!A9</f>
        <v>対象職員の賃金改善実績の有無（右欄に○・×を記載）</v>
      </c>
      <c r="B3" s="99"/>
      <c r="C3" s="99"/>
      <c r="D3" s="99"/>
      <c r="E3" s="99"/>
      <c r="F3" s="99"/>
      <c r="G3" s="99"/>
      <c r="H3" s="99"/>
      <c r="I3" s="99"/>
      <c r="J3" s="99"/>
      <c r="K3" s="100"/>
      <c r="L3" s="204"/>
      <c r="M3" s="87" t="s">
        <v>156</v>
      </c>
      <c r="N3" s="72" t="s">
        <v>97</v>
      </c>
      <c r="O3" s="72" t="s">
        <v>84</v>
      </c>
    </row>
    <row r="4" spans="1:15" ht="72.75" customHeight="1">
      <c r="A4" s="88" t="s">
        <v>108</v>
      </c>
      <c r="B4" s="89" t="s">
        <v>157</v>
      </c>
      <c r="C4" s="89" t="s">
        <v>158</v>
      </c>
      <c r="D4" s="89" t="s">
        <v>159</v>
      </c>
      <c r="E4" s="89" t="s">
        <v>160</v>
      </c>
      <c r="F4" s="89" t="s">
        <v>161</v>
      </c>
      <c r="G4" s="89" t="s">
        <v>162</v>
      </c>
      <c r="H4" s="89" t="s">
        <v>163</v>
      </c>
      <c r="I4" s="89" t="s">
        <v>149</v>
      </c>
      <c r="J4" s="89" t="s">
        <v>164</v>
      </c>
      <c r="K4" s="89" t="s">
        <v>151</v>
      </c>
      <c r="L4" s="89" t="s">
        <v>113</v>
      </c>
      <c r="M4" s="87" t="s">
        <v>152</v>
      </c>
    </row>
    <row r="5" spans="1:15" ht="84.75" customHeight="1">
      <c r="A5" s="90" t="s">
        <v>165</v>
      </c>
      <c r="B5" s="92"/>
      <c r="C5" s="92"/>
      <c r="D5" s="101" t="e">
        <f>C5/B5</f>
        <v>#DIV/0!</v>
      </c>
      <c r="E5" s="102" t="e">
        <f>(D5-0.02)*B5</f>
        <v>#DIV/0!</v>
      </c>
      <c r="F5" s="103"/>
      <c r="G5" s="104"/>
      <c r="H5" s="105"/>
      <c r="I5" s="92"/>
      <c r="J5" s="86" t="str">
        <f>IF(I5&gt;=C5,"○","×")</f>
        <v>○</v>
      </c>
      <c r="K5" s="94" t="e">
        <f>((F5*G5*H5)/H5)/G5</f>
        <v>#DIV/0!</v>
      </c>
      <c r="L5" s="94">
        <f>F5*G5*H5</f>
        <v>0</v>
      </c>
      <c r="M5" s="87" t="s">
        <v>166</v>
      </c>
    </row>
    <row r="6" spans="1:15" ht="27" hidden="1" customHeight="1">
      <c r="A6" s="82" t="str">
        <f>③【無床診】賃上げ実績報告書!A15</f>
        <v>（職種内訳）○○の賃金改善実績の有無（右欄に○・×を記載）</v>
      </c>
      <c r="B6" s="83"/>
      <c r="C6" s="83"/>
      <c r="D6" s="83"/>
      <c r="E6" s="83"/>
      <c r="F6" s="83"/>
      <c r="G6" s="83"/>
      <c r="H6" s="83"/>
      <c r="I6" s="83"/>
      <c r="J6" s="83"/>
      <c r="K6" s="84"/>
      <c r="L6" s="85"/>
      <c r="M6" s="87" t="s">
        <v>156</v>
      </c>
      <c r="N6" s="72" t="s">
        <v>97</v>
      </c>
      <c r="O6" s="72" t="s">
        <v>84</v>
      </c>
    </row>
    <row r="7" spans="1:15" ht="63" hidden="1" customHeight="1">
      <c r="A7" s="88" t="s">
        <v>108</v>
      </c>
      <c r="B7" s="89" t="s">
        <v>157</v>
      </c>
      <c r="C7" s="89" t="s">
        <v>158</v>
      </c>
      <c r="D7" s="89" t="s">
        <v>159</v>
      </c>
      <c r="E7" s="89" t="s">
        <v>160</v>
      </c>
      <c r="F7" s="89" t="s">
        <v>161</v>
      </c>
      <c r="G7" s="89" t="s">
        <v>162</v>
      </c>
      <c r="H7" s="89" t="s">
        <v>163</v>
      </c>
      <c r="I7" s="89" t="s">
        <v>149</v>
      </c>
      <c r="J7" s="89" t="s">
        <v>164</v>
      </c>
      <c r="K7" s="89" t="s">
        <v>151</v>
      </c>
      <c r="L7" s="89" t="s">
        <v>113</v>
      </c>
      <c r="M7" s="81"/>
    </row>
    <row r="8" spans="1:15" ht="84.75" hidden="1" customHeight="1">
      <c r="A8" s="90" t="s">
        <v>165</v>
      </c>
      <c r="B8" s="92"/>
      <c r="C8" s="92"/>
      <c r="D8" s="101" t="e">
        <f>C8/B8</f>
        <v>#DIV/0!</v>
      </c>
      <c r="E8" s="102" t="e">
        <f>(D8-0.02)*B8</f>
        <v>#DIV/0!</v>
      </c>
      <c r="F8" s="103"/>
      <c r="G8" s="104"/>
      <c r="H8" s="105"/>
      <c r="I8" s="92"/>
      <c r="J8" s="86" t="str">
        <f>IF(I8&gt;=C8,"○","×")</f>
        <v>○</v>
      </c>
      <c r="K8" s="94" t="e">
        <f>((F8*G8*H8)/H8)/G8</f>
        <v>#DIV/0!</v>
      </c>
      <c r="L8" s="94">
        <f>F8*G8*H8</f>
        <v>0</v>
      </c>
      <c r="M8" s="87" t="s">
        <v>166</v>
      </c>
    </row>
  </sheetData>
  <mergeCells count="2">
    <mergeCell ref="B1:K1"/>
    <mergeCell ref="A2:K2"/>
  </mergeCells>
  <phoneticPr fontId="38"/>
  <conditionalFormatting sqref="A5:J5 L5">
    <cfRule type="expression" dxfId="28" priority="2">
      <formula>#REF!="×"</formula>
    </cfRule>
  </conditionalFormatting>
  <conditionalFormatting sqref="A8:J8 L8">
    <cfRule type="expression" dxfId="27" priority="6">
      <formula>#REF!="×"</formula>
    </cfRule>
  </conditionalFormatting>
  <conditionalFormatting sqref="K5">
    <cfRule type="expression" dxfId="26" priority="1">
      <formula>$G$2="×"</formula>
    </cfRule>
  </conditionalFormatting>
  <conditionalFormatting sqref="K8">
    <cfRule type="expression" dxfId="25" priority="4">
      <formula>$G$2="×"</formula>
    </cfRule>
  </conditionalFormatting>
  <dataValidations count="2">
    <dataValidation type="list" allowBlank="1" showInputMessage="1" showErrorMessage="1" sqref="L6" xr:uid="{A5F7A36F-CABE-4C8F-BEF5-6F2AAFC7D064}">
      <formula1>#REF!</formula1>
    </dataValidation>
    <dataValidation type="list" allowBlank="1" showInputMessage="1" showErrorMessage="1" sqref="L3" xr:uid="{68CEBD79-FF66-4D4B-80DE-5BF779D7CA00}">
      <formula1>$N$6:$O$6</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843F-41C6-4D7E-9238-DDC21802C2F7}">
  <sheetPr>
    <tabColor rgb="FFFFFF00"/>
    <pageSetUpPr fitToPage="1"/>
  </sheetPr>
  <dimension ref="A1:Q20"/>
  <sheetViews>
    <sheetView view="pageBreakPreview" zoomScale="70" zoomScaleNormal="100" zoomScaleSheetLayoutView="70" workbookViewId="0">
      <selection activeCell="E11" sqref="E11"/>
    </sheetView>
  </sheetViews>
  <sheetFormatPr defaultColWidth="9" defaultRowHeight="13.5"/>
  <cols>
    <col min="1" max="1" width="37.875" style="150" customWidth="1"/>
    <col min="2" max="4" width="15.125" style="151" customWidth="1"/>
    <col min="5" max="5" width="22.5" style="151" customWidth="1"/>
    <col min="6" max="6" width="18.25" style="151" customWidth="1"/>
    <col min="7" max="7" width="29.5" style="150" customWidth="1"/>
    <col min="8" max="8" width="36.875" style="150" customWidth="1"/>
    <col min="9" max="11" width="15.125" style="151" customWidth="1"/>
    <col min="12" max="12" width="42.125" style="150" customWidth="1"/>
    <col min="13" max="13" width="187.25" style="153" customWidth="1"/>
    <col min="14" max="19" width="14.625" style="150" customWidth="1"/>
    <col min="20" max="20" width="18.875" style="150" customWidth="1"/>
    <col min="21" max="21" width="9" style="150"/>
    <col min="22" max="28" width="9" style="150" customWidth="1"/>
    <col min="29" max="16384" width="9" style="150"/>
  </cols>
  <sheetData>
    <row r="1" spans="1:17" ht="25.5" customHeight="1">
      <c r="A1" s="148" t="s">
        <v>234</v>
      </c>
      <c r="B1" s="149"/>
      <c r="C1" s="149"/>
      <c r="D1" s="149"/>
      <c r="E1" s="149"/>
      <c r="F1" s="149"/>
      <c r="H1" s="148"/>
      <c r="J1" s="152"/>
      <c r="K1" s="152" t="s">
        <v>138</v>
      </c>
      <c r="L1" s="75" t="str">
        <f>'①支給申請書兼請求書（医療機関等→都道府県）'!N36</f>
        <v>無</v>
      </c>
    </row>
    <row r="2" spans="1:17" ht="46.5" customHeight="1">
      <c r="A2" s="418" t="s">
        <v>188</v>
      </c>
      <c r="B2" s="419"/>
      <c r="C2" s="419"/>
      <c r="D2" s="419"/>
      <c r="E2" s="419"/>
      <c r="F2" s="419"/>
      <c r="G2" s="419"/>
      <c r="H2" s="419"/>
      <c r="I2" s="419"/>
      <c r="J2" s="419"/>
      <c r="K2" s="419"/>
      <c r="L2" s="419"/>
      <c r="M2" s="153" t="s">
        <v>96</v>
      </c>
    </row>
    <row r="3" spans="1:17" ht="26.25" customHeight="1">
      <c r="A3" s="154" t="s">
        <v>95</v>
      </c>
      <c r="B3" s="155"/>
      <c r="C3" s="155"/>
      <c r="D3" s="155"/>
      <c r="E3" s="155"/>
      <c r="F3" s="155"/>
      <c r="G3" s="79" t="str">
        <f>'①支給申請書兼請求書（医療機関等→都道府県）'!N30</f>
        <v>法人名（個人の場合は記載不要）</v>
      </c>
      <c r="H3" s="154" t="s">
        <v>121</v>
      </c>
      <c r="I3" s="155"/>
      <c r="J3" s="155"/>
      <c r="K3" s="155"/>
      <c r="L3" s="64">
        <f>SUM($L$11:$L$14,$L$17:$L$20)</f>
        <v>0</v>
      </c>
    </row>
    <row r="4" spans="1:17" ht="26.25" customHeight="1">
      <c r="A4" s="154" t="s">
        <v>215</v>
      </c>
      <c r="B4" s="155"/>
      <c r="C4" s="155"/>
      <c r="D4" s="155"/>
      <c r="E4" s="155"/>
      <c r="F4" s="155"/>
      <c r="G4" s="79" t="str">
        <f>'①支給申請書兼請求書（医療機関等→都道府県）'!N22</f>
        <v>●●クリニック</v>
      </c>
      <c r="H4" s="154" t="s">
        <v>122</v>
      </c>
      <c r="I4" s="155"/>
      <c r="J4" s="155"/>
      <c r="K4" s="155"/>
      <c r="L4" s="64">
        <f>【訪看ST】賃上げ申請書!G41</f>
        <v>228000</v>
      </c>
    </row>
    <row r="5" spans="1:17" ht="26.25" customHeight="1">
      <c r="A5" s="154" t="s">
        <v>147</v>
      </c>
      <c r="B5" s="155"/>
      <c r="C5" s="155"/>
      <c r="D5" s="155"/>
      <c r="E5" s="155"/>
      <c r="F5" s="155"/>
      <c r="G5" s="79" t="str">
        <f>IF(COUNTIF($F$9:$F$20,"×"),"×","○")</f>
        <v>○</v>
      </c>
      <c r="H5" s="154" t="s">
        <v>120</v>
      </c>
      <c r="I5" s="155"/>
      <c r="J5" s="155"/>
      <c r="K5" s="155"/>
      <c r="L5" s="64" t="str">
        <f>IF(L3&gt;=L4,"○","×")</f>
        <v>×</v>
      </c>
    </row>
    <row r="6" spans="1:17" ht="26.25" customHeight="1">
      <c r="A6" s="154" t="s">
        <v>178</v>
      </c>
      <c r="B6" s="155"/>
      <c r="C6" s="155"/>
      <c r="D6" s="155"/>
      <c r="E6" s="155"/>
      <c r="F6" s="155"/>
      <c r="G6" s="106" t="s">
        <v>250</v>
      </c>
      <c r="H6" s="154" t="s">
        <v>123</v>
      </c>
      <c r="I6" s="155"/>
      <c r="J6" s="155"/>
      <c r="K6" s="155"/>
      <c r="L6" s="64">
        <f>IF(ROUNDDOWN(L4-L3,-3)&lt;=0,0,ROUNDDOWN(L4-L3,-3))</f>
        <v>228000</v>
      </c>
      <c r="N6" s="150" t="s">
        <v>97</v>
      </c>
      <c r="O6" s="150" t="s">
        <v>84</v>
      </c>
    </row>
    <row r="7" spans="1:17" ht="26.25" customHeight="1">
      <c r="A7" s="154" t="s">
        <v>167</v>
      </c>
      <c r="B7" s="155"/>
      <c r="C7" s="155"/>
      <c r="D7" s="155"/>
      <c r="E7" s="155"/>
      <c r="F7" s="155"/>
      <c r="G7" s="80" t="s">
        <v>249</v>
      </c>
      <c r="H7" s="154" t="s">
        <v>124</v>
      </c>
      <c r="I7" s="155"/>
      <c r="J7" s="155"/>
      <c r="K7" s="155"/>
      <c r="L7" s="80">
        <f>MIN(L3,L4)</f>
        <v>0</v>
      </c>
      <c r="N7" s="150" t="s">
        <v>97</v>
      </c>
      <c r="O7" s="150" t="s">
        <v>84</v>
      </c>
    </row>
    <row r="8" spans="1:17" ht="41.25" customHeight="1">
      <c r="A8" s="420" t="s">
        <v>111</v>
      </c>
      <c r="B8" s="420"/>
      <c r="C8" s="420"/>
      <c r="D8" s="420"/>
      <c r="E8" s="420"/>
      <c r="F8" s="420"/>
      <c r="G8" s="420"/>
      <c r="H8" s="420" t="s">
        <v>119</v>
      </c>
      <c r="I8" s="420"/>
      <c r="J8" s="420"/>
      <c r="K8" s="420"/>
      <c r="L8" s="420"/>
      <c r="M8" s="157"/>
    </row>
    <row r="9" spans="1:17" ht="30.75" customHeight="1">
      <c r="A9" s="158" t="s">
        <v>183</v>
      </c>
      <c r="B9" s="159"/>
      <c r="C9" s="159"/>
      <c r="D9" s="159"/>
      <c r="E9" s="159"/>
      <c r="F9" s="160"/>
      <c r="G9" s="204"/>
      <c r="H9" s="162" t="str">
        <f>A9</f>
        <v>対象職員の賃金改善実績の有無（右欄に○・×を記載）</v>
      </c>
      <c r="I9" s="159"/>
      <c r="J9" s="159"/>
      <c r="K9" s="160"/>
      <c r="L9" s="156">
        <f>G9</f>
        <v>0</v>
      </c>
      <c r="M9" s="163" t="s">
        <v>187</v>
      </c>
      <c r="N9" s="150" t="s">
        <v>97</v>
      </c>
      <c r="O9" s="150" t="s">
        <v>84</v>
      </c>
    </row>
    <row r="10" spans="1:17" ht="72.75" customHeight="1">
      <c r="A10" s="164" t="s">
        <v>108</v>
      </c>
      <c r="B10" s="165" t="s">
        <v>148</v>
      </c>
      <c r="C10" s="165" t="s">
        <v>184</v>
      </c>
      <c r="D10" s="165" t="s">
        <v>141</v>
      </c>
      <c r="E10" s="165" t="s">
        <v>149</v>
      </c>
      <c r="F10" s="165" t="s">
        <v>150</v>
      </c>
      <c r="G10" s="165" t="s">
        <v>151</v>
      </c>
      <c r="H10" s="164" t="s">
        <v>108</v>
      </c>
      <c r="I10" s="165" t="s">
        <v>148</v>
      </c>
      <c r="J10" s="165" t="s">
        <v>184</v>
      </c>
      <c r="K10" s="165" t="s">
        <v>141</v>
      </c>
      <c r="L10" s="165" t="s">
        <v>113</v>
      </c>
      <c r="M10" s="163" t="s">
        <v>152</v>
      </c>
    </row>
    <row r="11" spans="1:17" ht="41.25" customHeight="1">
      <c r="A11" s="166" t="s">
        <v>117</v>
      </c>
      <c r="B11" s="167"/>
      <c r="C11" s="168"/>
      <c r="D11" s="169"/>
      <c r="E11" s="168"/>
      <c r="F11" s="86" t="str">
        <f>IF(E11&gt;=C11,"○","×")</f>
        <v>○</v>
      </c>
      <c r="G11" s="94" t="e">
        <f>((B11*C11*D11)/B11)/D11</f>
        <v>#DIV/0!</v>
      </c>
      <c r="H11" s="166" t="s">
        <v>112</v>
      </c>
      <c r="I11" s="95">
        <f t="shared" ref="I11:K13" si="0">B11</f>
        <v>0</v>
      </c>
      <c r="J11" s="94">
        <f t="shared" si="0"/>
        <v>0</v>
      </c>
      <c r="K11" s="96">
        <f t="shared" si="0"/>
        <v>0</v>
      </c>
      <c r="L11" s="94">
        <f>I11*J11*K11</f>
        <v>0</v>
      </c>
      <c r="M11" s="163" t="s">
        <v>189</v>
      </c>
    </row>
    <row r="12" spans="1:17" ht="41.25" customHeight="1">
      <c r="A12" s="166" t="s">
        <v>116</v>
      </c>
      <c r="B12" s="167"/>
      <c r="C12" s="168"/>
      <c r="D12" s="169"/>
      <c r="E12" s="168"/>
      <c r="F12" s="86" t="str">
        <f>IF(E12&gt;=C12,"○","×")</f>
        <v>○</v>
      </c>
      <c r="G12" s="94" t="e">
        <f>((B12*C12*D12)/B12)/D12</f>
        <v>#DIV/0!</v>
      </c>
      <c r="H12" s="166" t="s">
        <v>114</v>
      </c>
      <c r="I12" s="95">
        <f t="shared" si="0"/>
        <v>0</v>
      </c>
      <c r="J12" s="94">
        <f t="shared" si="0"/>
        <v>0</v>
      </c>
      <c r="K12" s="96">
        <f t="shared" si="0"/>
        <v>0</v>
      </c>
      <c r="L12" s="94">
        <f>I12*J12*K12</f>
        <v>0</v>
      </c>
      <c r="M12" s="163" t="s">
        <v>109</v>
      </c>
    </row>
    <row r="13" spans="1:17" s="181" customFormat="1" ht="41.25" customHeight="1">
      <c r="A13" s="173" t="s">
        <v>118</v>
      </c>
      <c r="B13" s="174"/>
      <c r="C13" s="175"/>
      <c r="D13" s="176"/>
      <c r="E13" s="175"/>
      <c r="F13" s="111" t="e">
        <f>IF(E13&gt;=G13,"○","×")</f>
        <v>#DIV/0!</v>
      </c>
      <c r="G13" s="112" t="e">
        <f>(B13*C13)/B13/D13</f>
        <v>#DIV/0!</v>
      </c>
      <c r="H13" s="173" t="s">
        <v>115</v>
      </c>
      <c r="I13" s="113">
        <f t="shared" si="0"/>
        <v>0</v>
      </c>
      <c r="J13" s="112">
        <f t="shared" si="0"/>
        <v>0</v>
      </c>
      <c r="K13" s="110">
        <f t="shared" si="0"/>
        <v>0</v>
      </c>
      <c r="L13" s="112">
        <f>I13*J13</f>
        <v>0</v>
      </c>
      <c r="M13" s="180" t="s">
        <v>110</v>
      </c>
      <c r="N13" s="181">
        <v>1</v>
      </c>
      <c r="O13" s="181">
        <v>2</v>
      </c>
      <c r="P13" s="181">
        <v>3</v>
      </c>
      <c r="Q13" s="181">
        <v>4</v>
      </c>
    </row>
    <row r="14" spans="1:17" ht="73.5" customHeight="1">
      <c r="A14" s="416" t="s">
        <v>153</v>
      </c>
      <c r="B14" s="417"/>
      <c r="C14" s="417"/>
      <c r="D14" s="417"/>
      <c r="E14" s="94">
        <f>'【訪問看護ＳＴ】別紙（2.0％超部分算定シート）'!I5</f>
        <v>0</v>
      </c>
      <c r="F14" s="97" t="str">
        <f>'【訪問看護ＳＴ】別紙（2.0％超部分算定シート）'!J5</f>
        <v>○</v>
      </c>
      <c r="G14" s="94" t="e">
        <f>'【訪問看護ＳＴ】別紙（2.0％超部分算定シート）'!K5</f>
        <v>#DIV/0!</v>
      </c>
      <c r="H14" s="416" t="s">
        <v>153</v>
      </c>
      <c r="I14" s="417"/>
      <c r="J14" s="417"/>
      <c r="K14" s="417"/>
      <c r="L14" s="94">
        <f>'【訪問看護ＳＴ】別紙（2.0％超部分算定シート）'!L5</f>
        <v>0</v>
      </c>
      <c r="M14" s="163" t="s">
        <v>154</v>
      </c>
    </row>
    <row r="15" spans="1:17" ht="56.25" hidden="1" customHeight="1">
      <c r="A15" s="158" t="s">
        <v>185</v>
      </c>
      <c r="B15" s="159"/>
      <c r="C15" s="159"/>
      <c r="D15" s="159"/>
      <c r="E15" s="159"/>
      <c r="F15" s="160"/>
      <c r="G15" s="161"/>
      <c r="H15" s="162" t="str">
        <f>A15</f>
        <v>（職種内訳）○○の賃金改善実績の有無（右欄に○・×を記載）</v>
      </c>
      <c r="I15" s="159"/>
      <c r="J15" s="159"/>
      <c r="K15" s="160"/>
      <c r="L15" s="156">
        <f>G15</f>
        <v>0</v>
      </c>
      <c r="M15" s="163" t="s">
        <v>187</v>
      </c>
      <c r="N15" s="150" t="s">
        <v>97</v>
      </c>
      <c r="O15" s="150" t="s">
        <v>84</v>
      </c>
    </row>
    <row r="16" spans="1:17" ht="72.75" hidden="1" customHeight="1">
      <c r="A16" s="164" t="s">
        <v>108</v>
      </c>
      <c r="B16" s="165" t="s">
        <v>148</v>
      </c>
      <c r="C16" s="165" t="s">
        <v>184</v>
      </c>
      <c r="D16" s="165" t="s">
        <v>141</v>
      </c>
      <c r="E16" s="165" t="s">
        <v>149</v>
      </c>
      <c r="F16" s="165" t="s">
        <v>150</v>
      </c>
      <c r="G16" s="165" t="s">
        <v>151</v>
      </c>
      <c r="H16" s="164" t="s">
        <v>108</v>
      </c>
      <c r="I16" s="165" t="s">
        <v>148</v>
      </c>
      <c r="J16" s="165" t="s">
        <v>184</v>
      </c>
      <c r="K16" s="165" t="s">
        <v>141</v>
      </c>
      <c r="L16" s="165" t="s">
        <v>113</v>
      </c>
      <c r="M16" s="163" t="s">
        <v>152</v>
      </c>
    </row>
    <row r="17" spans="1:17" ht="41.25" hidden="1" customHeight="1">
      <c r="A17" s="166" t="s">
        <v>117</v>
      </c>
      <c r="B17" s="167"/>
      <c r="C17" s="168"/>
      <c r="D17" s="169"/>
      <c r="E17" s="168"/>
      <c r="F17" s="156" t="str">
        <f>IF(E17&gt;=C17,"○","×")</f>
        <v>○</v>
      </c>
      <c r="G17" s="170" t="e">
        <f>((B17*C17*D17)/B17)/D17</f>
        <v>#DIV/0!</v>
      </c>
      <c r="H17" s="166" t="s">
        <v>112</v>
      </c>
      <c r="I17" s="171">
        <f t="shared" ref="I17:K19" si="1">B17</f>
        <v>0</v>
      </c>
      <c r="J17" s="170">
        <f t="shared" si="1"/>
        <v>0</v>
      </c>
      <c r="K17" s="172">
        <f t="shared" si="1"/>
        <v>0</v>
      </c>
      <c r="L17" s="170">
        <f>I17*J17*K17</f>
        <v>0</v>
      </c>
      <c r="M17" s="163" t="s">
        <v>189</v>
      </c>
    </row>
    <row r="18" spans="1:17" ht="41.25" hidden="1" customHeight="1">
      <c r="A18" s="166" t="s">
        <v>116</v>
      </c>
      <c r="B18" s="167"/>
      <c r="C18" s="168"/>
      <c r="D18" s="169"/>
      <c r="E18" s="168"/>
      <c r="F18" s="156" t="str">
        <f>IF(E18&gt;=C18,"○","×")</f>
        <v>○</v>
      </c>
      <c r="G18" s="170" t="e">
        <f>((B18*C18*D18)/B18)/D18</f>
        <v>#DIV/0!</v>
      </c>
      <c r="H18" s="166" t="s">
        <v>114</v>
      </c>
      <c r="I18" s="171">
        <f t="shared" si="1"/>
        <v>0</v>
      </c>
      <c r="J18" s="170">
        <f t="shared" si="1"/>
        <v>0</v>
      </c>
      <c r="K18" s="172">
        <f t="shared" si="1"/>
        <v>0</v>
      </c>
      <c r="L18" s="170">
        <f>I18*J18*K18</f>
        <v>0</v>
      </c>
      <c r="M18" s="163" t="s">
        <v>109</v>
      </c>
    </row>
    <row r="19" spans="1:17" s="181" customFormat="1" ht="41.25" hidden="1" customHeight="1">
      <c r="A19" s="173" t="s">
        <v>118</v>
      </c>
      <c r="B19" s="174"/>
      <c r="C19" s="175"/>
      <c r="D19" s="176"/>
      <c r="E19" s="175"/>
      <c r="F19" s="177" t="e">
        <f>IF(E19&gt;=G19,"○","×")</f>
        <v>#DIV/0!</v>
      </c>
      <c r="G19" s="178" t="e">
        <f>(B19*C19)/B19/D19</f>
        <v>#DIV/0!</v>
      </c>
      <c r="H19" s="173" t="s">
        <v>115</v>
      </c>
      <c r="I19" s="179">
        <f t="shared" si="1"/>
        <v>0</v>
      </c>
      <c r="J19" s="178">
        <f t="shared" si="1"/>
        <v>0</v>
      </c>
      <c r="K19" s="176">
        <f t="shared" si="1"/>
        <v>0</v>
      </c>
      <c r="L19" s="178">
        <f>I19*J19</f>
        <v>0</v>
      </c>
      <c r="M19" s="180" t="s">
        <v>110</v>
      </c>
      <c r="N19" s="181">
        <v>1</v>
      </c>
      <c r="O19" s="181">
        <v>2</v>
      </c>
      <c r="P19" s="181">
        <v>3</v>
      </c>
      <c r="Q19" s="181">
        <v>4</v>
      </c>
    </row>
    <row r="20" spans="1:17" ht="73.5" hidden="1" customHeight="1">
      <c r="A20" s="416" t="s">
        <v>153</v>
      </c>
      <c r="B20" s="417"/>
      <c r="C20" s="417"/>
      <c r="D20" s="417"/>
      <c r="E20" s="170">
        <f>'【訪問看護ＳＴ】別紙（2.0％超部分算定シート）'!I8</f>
        <v>0</v>
      </c>
      <c r="F20" s="182" t="str">
        <f>'【訪問看護ＳＴ】別紙（2.0％超部分算定シート）'!J8</f>
        <v>○</v>
      </c>
      <c r="G20" s="170" t="e">
        <f>'【訪問看護ＳＴ】別紙（2.0％超部分算定シート）'!K8</f>
        <v>#DIV/0!</v>
      </c>
      <c r="H20" s="416" t="s">
        <v>153</v>
      </c>
      <c r="I20" s="417"/>
      <c r="J20" s="417"/>
      <c r="K20" s="417"/>
      <c r="L20" s="170">
        <f>'【訪問看護ＳＴ】別紙（2.0％超部分算定シート）'!L8</f>
        <v>0</v>
      </c>
      <c r="M20" s="163" t="s">
        <v>154</v>
      </c>
    </row>
  </sheetData>
  <mergeCells count="7">
    <mergeCell ref="A20:D20"/>
    <mergeCell ref="H20:K20"/>
    <mergeCell ref="A2:L2"/>
    <mergeCell ref="A8:G8"/>
    <mergeCell ref="H8:L8"/>
    <mergeCell ref="A14:D14"/>
    <mergeCell ref="H14:K14"/>
  </mergeCells>
  <phoneticPr fontId="38"/>
  <conditionalFormatting sqref="A14">
    <cfRule type="expression" dxfId="24" priority="9">
      <formula>$G$2="×"</formula>
    </cfRule>
  </conditionalFormatting>
  <conditionalFormatting sqref="A20 G20:H20 L20">
    <cfRule type="expression" dxfId="23" priority="12">
      <formula>$G$2="×"</formula>
    </cfRule>
  </conditionalFormatting>
  <conditionalFormatting sqref="A7:G7">
    <cfRule type="expression" dxfId="22" priority="5">
      <formula>$G$6="○"</formula>
    </cfRule>
    <cfRule type="expression" dxfId="21" priority="6">
      <formula>$G$6</formula>
    </cfRule>
  </conditionalFormatting>
  <conditionalFormatting sqref="A11:G13">
    <cfRule type="expression" dxfId="20" priority="4">
      <formula>$G$2="×"</formula>
    </cfRule>
  </conditionalFormatting>
  <conditionalFormatting sqref="A17:L19">
    <cfRule type="expression" dxfId="19" priority="7">
      <formula>$G$2="×"</formula>
    </cfRule>
  </conditionalFormatting>
  <conditionalFormatting sqref="G14">
    <cfRule type="expression" dxfId="18" priority="3">
      <formula>$G$2="×"</formula>
    </cfRule>
  </conditionalFormatting>
  <conditionalFormatting sqref="H11:H14">
    <cfRule type="expression" dxfId="17" priority="8">
      <formula>$G$2="×"</formula>
    </cfRule>
  </conditionalFormatting>
  <conditionalFormatting sqref="I11:L13">
    <cfRule type="expression" dxfId="16" priority="2">
      <formula>$G$2="×"</formula>
    </cfRule>
  </conditionalFormatting>
  <conditionalFormatting sqref="L14">
    <cfRule type="expression" dxfId="15" priority="1">
      <formula>$G$2="×"</formula>
    </cfRule>
  </conditionalFormatting>
  <dataValidations count="4">
    <dataValidation type="list" allowBlank="1" showInputMessage="1" showErrorMessage="1" sqref="D13 D19" xr:uid="{926D288C-C88C-4023-8249-0F66AB69DF65}">
      <formula1>$N$13:$S$13</formula1>
    </dataValidation>
    <dataValidation type="list" allowBlank="1" showInputMessage="1" showErrorMessage="1" sqref="G15" xr:uid="{2593B027-0BDE-4033-98B6-BC218517771C}">
      <formula1>#REF!</formula1>
    </dataValidation>
    <dataValidation type="list" allowBlank="1" showInputMessage="1" showErrorMessage="1" sqref="G7" xr:uid="{ABA92B4C-EC4D-47A5-A009-CCEE9A6A41D3}">
      <formula1>$N$7:$O$7</formula1>
    </dataValidation>
    <dataValidation type="list" allowBlank="1" showInputMessage="1" showErrorMessage="1" sqref="G6 G9" xr:uid="{123A4A97-1C8A-40A4-A9F6-FE0ABF7DE675}">
      <formula1>$N$6:$O$6</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63E7-5B76-438E-8395-867D74CF53E4}">
  <sheetPr>
    <tabColor rgb="FFFFFF00"/>
    <pageSetUpPr fitToPage="1"/>
  </sheetPr>
  <dimension ref="A1:O8"/>
  <sheetViews>
    <sheetView view="pageBreakPreview" zoomScale="70" zoomScaleNormal="100" zoomScaleSheetLayoutView="70" workbookViewId="0">
      <selection activeCell="L3" sqref="L3"/>
    </sheetView>
  </sheetViews>
  <sheetFormatPr defaultColWidth="9" defaultRowHeight="13.5"/>
  <cols>
    <col min="1" max="1" width="37.875" style="150" customWidth="1"/>
    <col min="2" max="5" width="15.125" style="151" customWidth="1"/>
    <col min="6" max="6" width="16.5" style="151" customWidth="1"/>
    <col min="7" max="7" width="24.25" style="151" customWidth="1"/>
    <col min="8" max="8" width="19.75" style="151" customWidth="1"/>
    <col min="9" max="9" width="22.125" style="151" customWidth="1"/>
    <col min="10" max="11" width="18.25" style="151" customWidth="1"/>
    <col min="12" max="12" width="42.125" style="150" customWidth="1"/>
    <col min="13" max="13" width="187.25" style="153" customWidth="1"/>
    <col min="14" max="19" width="14.625" style="150" customWidth="1"/>
    <col min="20" max="20" width="18.875" style="150" customWidth="1"/>
    <col min="21" max="21" width="9" style="150"/>
    <col min="22" max="28" width="9" style="150" customWidth="1"/>
    <col min="29" max="16384" width="9" style="150"/>
  </cols>
  <sheetData>
    <row r="1" spans="1:15" ht="51" customHeight="1">
      <c r="A1" s="183" t="s">
        <v>216</v>
      </c>
      <c r="B1" s="421" t="s">
        <v>155</v>
      </c>
      <c r="C1" s="421"/>
      <c r="D1" s="421"/>
      <c r="E1" s="421"/>
      <c r="F1" s="421"/>
      <c r="G1" s="421"/>
      <c r="H1" s="421"/>
      <c r="I1" s="421"/>
      <c r="J1" s="421"/>
      <c r="K1" s="421"/>
      <c r="L1" s="184"/>
    </row>
    <row r="2" spans="1:15" ht="41.25" customHeight="1">
      <c r="A2" s="422" t="s">
        <v>111</v>
      </c>
      <c r="B2" s="423"/>
      <c r="C2" s="423"/>
      <c r="D2" s="423"/>
      <c r="E2" s="423"/>
      <c r="F2" s="423"/>
      <c r="G2" s="423"/>
      <c r="H2" s="423"/>
      <c r="I2" s="423"/>
      <c r="J2" s="423"/>
      <c r="K2" s="424"/>
      <c r="L2" s="156" t="s">
        <v>113</v>
      </c>
      <c r="M2" s="157"/>
    </row>
    <row r="3" spans="1:15" ht="33" customHeight="1">
      <c r="A3" s="162" t="str">
        <f>③【訪問看護ＳＴ】賃上げ実績報告書!A9</f>
        <v>対象職員の賃金改善実績の有無（右欄に○・×を記載）</v>
      </c>
      <c r="B3" s="185"/>
      <c r="C3" s="185"/>
      <c r="D3" s="185"/>
      <c r="E3" s="185"/>
      <c r="F3" s="185"/>
      <c r="G3" s="185"/>
      <c r="H3" s="185"/>
      <c r="I3" s="185"/>
      <c r="J3" s="185"/>
      <c r="K3" s="186"/>
      <c r="L3" s="204"/>
      <c r="M3" s="163" t="s">
        <v>156</v>
      </c>
      <c r="N3" s="150" t="s">
        <v>97</v>
      </c>
      <c r="O3" s="150" t="s">
        <v>84</v>
      </c>
    </row>
    <row r="4" spans="1:15" ht="72.75" customHeight="1">
      <c r="A4" s="164" t="s">
        <v>108</v>
      </c>
      <c r="B4" s="165" t="s">
        <v>157</v>
      </c>
      <c r="C4" s="165" t="s">
        <v>158</v>
      </c>
      <c r="D4" s="165" t="s">
        <v>159</v>
      </c>
      <c r="E4" s="165" t="s">
        <v>160</v>
      </c>
      <c r="F4" s="165" t="s">
        <v>161</v>
      </c>
      <c r="G4" s="165" t="s">
        <v>162</v>
      </c>
      <c r="H4" s="165" t="s">
        <v>163</v>
      </c>
      <c r="I4" s="165" t="s">
        <v>149</v>
      </c>
      <c r="J4" s="165" t="s">
        <v>164</v>
      </c>
      <c r="K4" s="165" t="s">
        <v>151</v>
      </c>
      <c r="L4" s="165" t="s">
        <v>113</v>
      </c>
      <c r="M4" s="163" t="s">
        <v>152</v>
      </c>
    </row>
    <row r="5" spans="1:15" ht="84.75" customHeight="1">
      <c r="A5" s="166" t="s">
        <v>165</v>
      </c>
      <c r="B5" s="168"/>
      <c r="C5" s="168"/>
      <c r="D5" s="101" t="e">
        <f>C5/B5</f>
        <v>#DIV/0!</v>
      </c>
      <c r="E5" s="102" t="e">
        <f>(D5-0.02)*B5</f>
        <v>#DIV/0!</v>
      </c>
      <c r="F5" s="103"/>
      <c r="G5" s="104"/>
      <c r="H5" s="105"/>
      <c r="I5" s="168"/>
      <c r="J5" s="86" t="str">
        <f>IF(I5&gt;=C5,"○","×")</f>
        <v>○</v>
      </c>
      <c r="K5" s="94" t="e">
        <f>((F5*G5*H5)/H5)/G5</f>
        <v>#DIV/0!</v>
      </c>
      <c r="L5" s="94">
        <f>F5*G5*H5</f>
        <v>0</v>
      </c>
      <c r="M5" s="163" t="s">
        <v>166</v>
      </c>
    </row>
    <row r="6" spans="1:15" ht="57.75" hidden="1" customHeight="1">
      <c r="A6" s="162" t="str">
        <f>③【訪問看護ＳＴ】賃上げ実績報告書!A15</f>
        <v>（職種内訳）○○の賃金改善実績の有無（右欄に○・×を記載）</v>
      </c>
      <c r="B6" s="185"/>
      <c r="C6" s="185"/>
      <c r="D6" s="185"/>
      <c r="E6" s="185"/>
      <c r="F6" s="185"/>
      <c r="G6" s="185"/>
      <c r="H6" s="185"/>
      <c r="I6" s="185"/>
      <c r="J6" s="185"/>
      <c r="K6" s="186"/>
      <c r="L6" s="161"/>
      <c r="M6" s="163" t="s">
        <v>156</v>
      </c>
      <c r="N6" s="150" t="s">
        <v>97</v>
      </c>
      <c r="O6" s="150" t="s">
        <v>84</v>
      </c>
    </row>
    <row r="7" spans="1:15" ht="72.75" hidden="1" customHeight="1">
      <c r="A7" s="164" t="s">
        <v>108</v>
      </c>
      <c r="B7" s="165" t="s">
        <v>157</v>
      </c>
      <c r="C7" s="165" t="s">
        <v>158</v>
      </c>
      <c r="D7" s="165" t="s">
        <v>159</v>
      </c>
      <c r="E7" s="165" t="s">
        <v>160</v>
      </c>
      <c r="F7" s="165" t="s">
        <v>161</v>
      </c>
      <c r="G7" s="165" t="s">
        <v>162</v>
      </c>
      <c r="H7" s="165" t="s">
        <v>163</v>
      </c>
      <c r="I7" s="165" t="s">
        <v>149</v>
      </c>
      <c r="J7" s="165" t="s">
        <v>164</v>
      </c>
      <c r="K7" s="165" t="s">
        <v>151</v>
      </c>
      <c r="L7" s="165" t="s">
        <v>113</v>
      </c>
      <c r="M7" s="163" t="s">
        <v>152</v>
      </c>
    </row>
    <row r="8" spans="1:15" ht="84.75" hidden="1" customHeight="1">
      <c r="A8" s="166" t="s">
        <v>165</v>
      </c>
      <c r="B8" s="168"/>
      <c r="C8" s="168"/>
      <c r="D8" s="101" t="e">
        <f>C8/B8</f>
        <v>#DIV/0!</v>
      </c>
      <c r="E8" s="102" t="e">
        <f>(D8-0.02)*B8</f>
        <v>#DIV/0!</v>
      </c>
      <c r="F8" s="103"/>
      <c r="G8" s="104"/>
      <c r="H8" s="105"/>
      <c r="I8" s="168"/>
      <c r="J8" s="156" t="str">
        <f>IF(I8&gt;=C8,"○","×")</f>
        <v>○</v>
      </c>
      <c r="K8" s="170" t="e">
        <f>((F8*G8*H8)/H8)/G8</f>
        <v>#DIV/0!</v>
      </c>
      <c r="L8" s="170">
        <f>F8*G8*H8</f>
        <v>0</v>
      </c>
      <c r="M8" s="163" t="s">
        <v>166</v>
      </c>
    </row>
  </sheetData>
  <mergeCells count="2">
    <mergeCell ref="B1:K1"/>
    <mergeCell ref="A2:K2"/>
  </mergeCells>
  <phoneticPr fontId="38"/>
  <conditionalFormatting sqref="A5:J5 L5">
    <cfRule type="expression" dxfId="14" priority="2">
      <formula>#REF!="×"</formula>
    </cfRule>
  </conditionalFormatting>
  <conditionalFormatting sqref="A8:J8 L8">
    <cfRule type="expression" dxfId="13" priority="7">
      <formula>#REF!="×"</formula>
    </cfRule>
  </conditionalFormatting>
  <conditionalFormatting sqref="K5">
    <cfRule type="expression" dxfId="12" priority="1">
      <formula>$G$2="×"</formula>
    </cfRule>
  </conditionalFormatting>
  <conditionalFormatting sqref="K8">
    <cfRule type="expression" dxfId="11" priority="6">
      <formula>$G$2="×"</formula>
    </cfRule>
  </conditionalFormatting>
  <dataValidations count="2">
    <dataValidation type="list" allowBlank="1" showInputMessage="1" showErrorMessage="1" sqref="L6" xr:uid="{D6F23032-9046-46D4-9B24-4217427DE171}">
      <formula1>#REF!</formula1>
    </dataValidation>
    <dataValidation type="list" allowBlank="1" showInputMessage="1" showErrorMessage="1" sqref="L3" xr:uid="{2196DB4F-6B6F-485B-850F-5572ECA7C21C}">
      <formula1>$N$6:$O$6</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26F8-4858-406B-B763-A194E7E16486}">
  <sheetPr>
    <tabColor theme="6"/>
    <pageSetUpPr fitToPage="1"/>
  </sheetPr>
  <dimension ref="A1:Q20"/>
  <sheetViews>
    <sheetView view="pageBreakPreview" zoomScale="72" zoomScaleNormal="100" zoomScaleSheetLayoutView="70" workbookViewId="0">
      <selection activeCell="H11" sqref="H11"/>
    </sheetView>
  </sheetViews>
  <sheetFormatPr defaultColWidth="9" defaultRowHeight="13.5"/>
  <cols>
    <col min="1" max="1" width="37.875" style="150" customWidth="1"/>
    <col min="2" max="4" width="15.125" style="151" customWidth="1"/>
    <col min="5" max="5" width="22.5" style="151" customWidth="1"/>
    <col min="6" max="6" width="18.25" style="151" customWidth="1"/>
    <col min="7" max="7" width="29.5" style="150" customWidth="1"/>
    <col min="8" max="8" width="36.875" style="150" customWidth="1"/>
    <col min="9" max="11" width="15.125" style="151" customWidth="1"/>
    <col min="12" max="12" width="42.125" style="150" customWidth="1"/>
    <col min="13" max="13" width="187.25" style="153" customWidth="1"/>
    <col min="14" max="19" width="14.625" style="150" customWidth="1"/>
    <col min="20" max="20" width="18.875" style="150" customWidth="1"/>
    <col min="21" max="21" width="9" style="150"/>
    <col min="22" max="28" width="9" style="150" customWidth="1"/>
    <col min="29" max="16384" width="9" style="150"/>
  </cols>
  <sheetData>
    <row r="1" spans="1:17" ht="25.5" customHeight="1">
      <c r="A1" s="148" t="s">
        <v>235</v>
      </c>
      <c r="B1" s="149"/>
      <c r="C1" s="149"/>
      <c r="D1" s="149"/>
      <c r="E1" s="149"/>
      <c r="F1" s="149"/>
      <c r="H1" s="148"/>
      <c r="J1" s="152"/>
      <c r="K1" s="152" t="s">
        <v>138</v>
      </c>
      <c r="L1" s="75" t="str">
        <f>'①支給申請書兼請求書（医療機関等→都道府県）'!N36</f>
        <v>無</v>
      </c>
    </row>
    <row r="2" spans="1:17" ht="46.5" customHeight="1">
      <c r="A2" s="418" t="s">
        <v>188</v>
      </c>
      <c r="B2" s="419"/>
      <c r="C2" s="419"/>
      <c r="D2" s="419"/>
      <c r="E2" s="419"/>
      <c r="F2" s="419"/>
      <c r="G2" s="419"/>
      <c r="H2" s="419"/>
      <c r="I2" s="419"/>
      <c r="J2" s="419"/>
      <c r="K2" s="419"/>
      <c r="L2" s="419"/>
      <c r="M2" s="153" t="s">
        <v>96</v>
      </c>
    </row>
    <row r="3" spans="1:17" ht="26.25" customHeight="1">
      <c r="A3" s="154" t="s">
        <v>95</v>
      </c>
      <c r="B3" s="155"/>
      <c r="C3" s="155"/>
      <c r="D3" s="155"/>
      <c r="E3" s="155"/>
      <c r="F3" s="155"/>
      <c r="G3" s="79" t="str">
        <f>'①支給申請書兼請求書（医療機関等→都道府県）'!N30</f>
        <v>法人名（個人の場合は記載不要）</v>
      </c>
      <c r="H3" s="154" t="s">
        <v>121</v>
      </c>
      <c r="I3" s="155"/>
      <c r="J3" s="155"/>
      <c r="K3" s="155"/>
      <c r="L3" s="64">
        <f>SUM($L$11:$L$14,$L$17:$L$20)</f>
        <v>0</v>
      </c>
    </row>
    <row r="4" spans="1:17" ht="26.25" customHeight="1">
      <c r="A4" s="154" t="s">
        <v>217</v>
      </c>
      <c r="B4" s="155"/>
      <c r="C4" s="155"/>
      <c r="D4" s="155"/>
      <c r="E4" s="155"/>
      <c r="F4" s="155"/>
      <c r="G4" s="79" t="str">
        <f>'①支給申請書兼請求書（医療機関等→都道府県）'!N22</f>
        <v>●●クリニック</v>
      </c>
      <c r="H4" s="154" t="s">
        <v>122</v>
      </c>
      <c r="I4" s="155"/>
      <c r="J4" s="155"/>
      <c r="K4" s="155"/>
      <c r="L4" s="64">
        <f>【薬局】賃上げ申請書!G42</f>
        <v>0</v>
      </c>
    </row>
    <row r="5" spans="1:17" ht="26.25" customHeight="1">
      <c r="A5" s="154" t="s">
        <v>147</v>
      </c>
      <c r="B5" s="155"/>
      <c r="C5" s="155"/>
      <c r="D5" s="155"/>
      <c r="E5" s="155"/>
      <c r="F5" s="155"/>
      <c r="G5" s="79" t="str">
        <f>IF(COUNTIF($F$9:$F$20,"×"),"×","○")</f>
        <v>○</v>
      </c>
      <c r="H5" s="154" t="s">
        <v>120</v>
      </c>
      <c r="I5" s="155"/>
      <c r="J5" s="155"/>
      <c r="K5" s="155"/>
      <c r="L5" s="64" t="str">
        <f>IF(L3&gt;=L4,"○","×")</f>
        <v>○</v>
      </c>
    </row>
    <row r="6" spans="1:17" ht="26.25" customHeight="1">
      <c r="A6" s="154" t="s">
        <v>167</v>
      </c>
      <c r="B6" s="155"/>
      <c r="C6" s="155"/>
      <c r="D6" s="155"/>
      <c r="E6" s="155"/>
      <c r="F6" s="155"/>
      <c r="G6" s="80" t="s">
        <v>249</v>
      </c>
      <c r="H6" s="154" t="s">
        <v>123</v>
      </c>
      <c r="I6" s="155"/>
      <c r="J6" s="155"/>
      <c r="K6" s="155"/>
      <c r="L6" s="64">
        <f>IF(ROUNDDOWN(L4-L3,-3)&lt;=0,0,ROUNDDOWN(L4-L3,-3))</f>
        <v>0</v>
      </c>
      <c r="N6" s="150" t="s">
        <v>97</v>
      </c>
      <c r="O6" s="150" t="s">
        <v>84</v>
      </c>
    </row>
    <row r="7" spans="1:17" ht="26.25" customHeight="1">
      <c r="A7" s="154"/>
      <c r="B7" s="155"/>
      <c r="C7" s="155"/>
      <c r="D7" s="155"/>
      <c r="E7" s="155"/>
      <c r="F7" s="155"/>
      <c r="G7" s="202"/>
      <c r="H7" s="154" t="s">
        <v>124</v>
      </c>
      <c r="I7" s="155"/>
      <c r="J7" s="155"/>
      <c r="K7" s="155"/>
      <c r="L7" s="80">
        <f>MIN(L3,L4)</f>
        <v>0</v>
      </c>
      <c r="N7" s="150" t="s">
        <v>97</v>
      </c>
      <c r="O7" s="150" t="s">
        <v>84</v>
      </c>
    </row>
    <row r="8" spans="1:17" ht="41.25" customHeight="1">
      <c r="A8" s="420" t="s">
        <v>111</v>
      </c>
      <c r="B8" s="420"/>
      <c r="C8" s="420"/>
      <c r="D8" s="420"/>
      <c r="E8" s="420"/>
      <c r="F8" s="420"/>
      <c r="G8" s="420"/>
      <c r="H8" s="420" t="s">
        <v>119</v>
      </c>
      <c r="I8" s="420"/>
      <c r="J8" s="420"/>
      <c r="K8" s="420"/>
      <c r="L8" s="420"/>
      <c r="M8" s="157"/>
    </row>
    <row r="9" spans="1:17" ht="30.75" customHeight="1">
      <c r="A9" s="158" t="s">
        <v>183</v>
      </c>
      <c r="B9" s="159"/>
      <c r="C9" s="159"/>
      <c r="D9" s="159"/>
      <c r="E9" s="159"/>
      <c r="F9" s="160"/>
      <c r="G9" s="204"/>
      <c r="H9" s="82" t="str">
        <f>A9</f>
        <v>対象職員の賃金改善実績の有無（右欄に○・×を記載）</v>
      </c>
      <c r="I9" s="83"/>
      <c r="J9" s="83"/>
      <c r="K9" s="84"/>
      <c r="L9" s="86">
        <f>G9</f>
        <v>0</v>
      </c>
      <c r="M9" s="163" t="s">
        <v>187</v>
      </c>
      <c r="N9" s="150" t="s">
        <v>97</v>
      </c>
      <c r="O9" s="150" t="s">
        <v>84</v>
      </c>
    </row>
    <row r="10" spans="1:17" ht="72.75" customHeight="1">
      <c r="A10" s="164" t="s">
        <v>108</v>
      </c>
      <c r="B10" s="165" t="s">
        <v>148</v>
      </c>
      <c r="C10" s="165" t="s">
        <v>184</v>
      </c>
      <c r="D10" s="165" t="s">
        <v>141</v>
      </c>
      <c r="E10" s="165" t="s">
        <v>149</v>
      </c>
      <c r="F10" s="165" t="s">
        <v>150</v>
      </c>
      <c r="G10" s="165" t="s">
        <v>151</v>
      </c>
      <c r="H10" s="164" t="s">
        <v>108</v>
      </c>
      <c r="I10" s="165" t="s">
        <v>148</v>
      </c>
      <c r="J10" s="165" t="s">
        <v>184</v>
      </c>
      <c r="K10" s="165" t="s">
        <v>141</v>
      </c>
      <c r="L10" s="165" t="s">
        <v>113</v>
      </c>
      <c r="M10" s="163" t="s">
        <v>152</v>
      </c>
    </row>
    <row r="11" spans="1:17" ht="41.25" customHeight="1">
      <c r="A11" s="166" t="s">
        <v>117</v>
      </c>
      <c r="B11" s="167"/>
      <c r="C11" s="168"/>
      <c r="D11" s="169"/>
      <c r="E11" s="168"/>
      <c r="F11" s="86" t="str">
        <f>IF(E11&gt;=C11,"○","×")</f>
        <v>○</v>
      </c>
      <c r="G11" s="94" t="e">
        <f>((B11*C11*D11)/B11)/D11</f>
        <v>#DIV/0!</v>
      </c>
      <c r="H11" s="166" t="s">
        <v>112</v>
      </c>
      <c r="I11" s="95">
        <f t="shared" ref="I11:K13" si="0">B11</f>
        <v>0</v>
      </c>
      <c r="J11" s="94">
        <f t="shared" si="0"/>
        <v>0</v>
      </c>
      <c r="K11" s="96">
        <f t="shared" si="0"/>
        <v>0</v>
      </c>
      <c r="L11" s="94">
        <f>I11*J11*K11</f>
        <v>0</v>
      </c>
      <c r="M11" s="163" t="s">
        <v>189</v>
      </c>
    </row>
    <row r="12" spans="1:17" ht="41.25" customHeight="1">
      <c r="A12" s="166" t="s">
        <v>116</v>
      </c>
      <c r="B12" s="167"/>
      <c r="C12" s="168"/>
      <c r="D12" s="169"/>
      <c r="E12" s="168"/>
      <c r="F12" s="86" t="str">
        <f>IF(E12&gt;=C12,"○","×")</f>
        <v>○</v>
      </c>
      <c r="G12" s="94" t="e">
        <f>((B12*C12*D12)/B12)/D12</f>
        <v>#DIV/0!</v>
      </c>
      <c r="H12" s="166" t="s">
        <v>114</v>
      </c>
      <c r="I12" s="95">
        <f t="shared" si="0"/>
        <v>0</v>
      </c>
      <c r="J12" s="94">
        <f t="shared" si="0"/>
        <v>0</v>
      </c>
      <c r="K12" s="96">
        <f t="shared" si="0"/>
        <v>0</v>
      </c>
      <c r="L12" s="94">
        <f>I12*J12*K12</f>
        <v>0</v>
      </c>
      <c r="M12" s="163" t="s">
        <v>109</v>
      </c>
    </row>
    <row r="13" spans="1:17" s="181" customFormat="1" ht="41.25" customHeight="1">
      <c r="A13" s="173" t="s">
        <v>118</v>
      </c>
      <c r="B13" s="174"/>
      <c r="C13" s="175"/>
      <c r="D13" s="176"/>
      <c r="E13" s="175"/>
      <c r="F13" s="111" t="e">
        <f>IF(E13&gt;=G13,"○","×")</f>
        <v>#DIV/0!</v>
      </c>
      <c r="G13" s="112" t="e">
        <f>(B13*C13)/B13/D13</f>
        <v>#DIV/0!</v>
      </c>
      <c r="H13" s="173" t="s">
        <v>115</v>
      </c>
      <c r="I13" s="113">
        <f t="shared" si="0"/>
        <v>0</v>
      </c>
      <c r="J13" s="112">
        <f t="shared" si="0"/>
        <v>0</v>
      </c>
      <c r="K13" s="110">
        <f t="shared" si="0"/>
        <v>0</v>
      </c>
      <c r="L13" s="112">
        <f>I13*J13</f>
        <v>0</v>
      </c>
      <c r="M13" s="180" t="s">
        <v>110</v>
      </c>
      <c r="N13" s="181">
        <v>1</v>
      </c>
      <c r="O13" s="181">
        <v>2</v>
      </c>
      <c r="P13" s="181">
        <v>3</v>
      </c>
      <c r="Q13" s="181">
        <v>4</v>
      </c>
    </row>
    <row r="14" spans="1:17" ht="73.5" customHeight="1">
      <c r="A14" s="416" t="s">
        <v>153</v>
      </c>
      <c r="B14" s="417"/>
      <c r="C14" s="417"/>
      <c r="D14" s="417"/>
      <c r="E14" s="94">
        <f>'【薬局】別紙（2.0％超部分算定シート）'!I5</f>
        <v>0</v>
      </c>
      <c r="F14" s="97" t="str">
        <f>'【薬局】別紙（2.0％超部分算定シート）'!J5</f>
        <v>○</v>
      </c>
      <c r="G14" s="94" t="e">
        <f>'【薬局】別紙（2.0％超部分算定シート）'!K5</f>
        <v>#DIV/0!</v>
      </c>
      <c r="H14" s="416" t="s">
        <v>153</v>
      </c>
      <c r="I14" s="417"/>
      <c r="J14" s="417"/>
      <c r="K14" s="417"/>
      <c r="L14" s="94">
        <f>'【薬局】別紙（2.0％超部分算定シート）'!L5</f>
        <v>0</v>
      </c>
      <c r="M14" s="163" t="s">
        <v>154</v>
      </c>
    </row>
    <row r="15" spans="1:17" ht="27" hidden="1" customHeight="1">
      <c r="A15" s="158" t="s">
        <v>185</v>
      </c>
      <c r="B15" s="159"/>
      <c r="C15" s="159"/>
      <c r="D15" s="159"/>
      <c r="E15" s="159"/>
      <c r="F15" s="160"/>
      <c r="G15" s="161"/>
      <c r="H15" s="162" t="str">
        <f>A15</f>
        <v>（職種内訳）○○の賃金改善実績の有無（右欄に○・×を記載）</v>
      </c>
      <c r="I15" s="159"/>
      <c r="J15" s="159"/>
      <c r="K15" s="160"/>
      <c r="L15" s="156">
        <f>G15</f>
        <v>0</v>
      </c>
      <c r="M15" s="163" t="s">
        <v>187</v>
      </c>
      <c r="N15" s="150" t="s">
        <v>97</v>
      </c>
      <c r="O15" s="150" t="s">
        <v>84</v>
      </c>
    </row>
    <row r="16" spans="1:17" ht="72.75" hidden="1" customHeight="1">
      <c r="A16" s="164" t="s">
        <v>108</v>
      </c>
      <c r="B16" s="165" t="s">
        <v>148</v>
      </c>
      <c r="C16" s="165" t="s">
        <v>184</v>
      </c>
      <c r="D16" s="165" t="s">
        <v>141</v>
      </c>
      <c r="E16" s="165" t="s">
        <v>149</v>
      </c>
      <c r="F16" s="165" t="s">
        <v>150</v>
      </c>
      <c r="G16" s="165" t="s">
        <v>151</v>
      </c>
      <c r="H16" s="164" t="s">
        <v>108</v>
      </c>
      <c r="I16" s="165" t="s">
        <v>148</v>
      </c>
      <c r="J16" s="165" t="s">
        <v>184</v>
      </c>
      <c r="K16" s="165" t="s">
        <v>141</v>
      </c>
      <c r="L16" s="165" t="s">
        <v>113</v>
      </c>
      <c r="M16" s="163" t="s">
        <v>152</v>
      </c>
    </row>
    <row r="17" spans="1:17" ht="41.25" hidden="1" customHeight="1">
      <c r="A17" s="166" t="s">
        <v>117</v>
      </c>
      <c r="B17" s="167"/>
      <c r="C17" s="168"/>
      <c r="D17" s="169"/>
      <c r="E17" s="168"/>
      <c r="F17" s="156" t="str">
        <f>IF(E17&gt;=C17,"○","×")</f>
        <v>○</v>
      </c>
      <c r="G17" s="170" t="e">
        <f>((B17*C17*D17)/B17)/D17</f>
        <v>#DIV/0!</v>
      </c>
      <c r="H17" s="166" t="s">
        <v>112</v>
      </c>
      <c r="I17" s="171">
        <f t="shared" ref="I17:K19" si="1">B17</f>
        <v>0</v>
      </c>
      <c r="J17" s="170">
        <f t="shared" si="1"/>
        <v>0</v>
      </c>
      <c r="K17" s="172">
        <f t="shared" si="1"/>
        <v>0</v>
      </c>
      <c r="L17" s="170">
        <f>I17*J17*K17</f>
        <v>0</v>
      </c>
      <c r="M17" s="163" t="s">
        <v>189</v>
      </c>
    </row>
    <row r="18" spans="1:17" ht="41.25" hidden="1" customHeight="1">
      <c r="A18" s="166" t="s">
        <v>116</v>
      </c>
      <c r="B18" s="167"/>
      <c r="C18" s="168"/>
      <c r="D18" s="169"/>
      <c r="E18" s="168"/>
      <c r="F18" s="156" t="str">
        <f>IF(E18&gt;=C18,"○","×")</f>
        <v>○</v>
      </c>
      <c r="G18" s="170" t="e">
        <f>((B18*C18*D18)/B18)/D18</f>
        <v>#DIV/0!</v>
      </c>
      <c r="H18" s="166" t="s">
        <v>114</v>
      </c>
      <c r="I18" s="171">
        <f t="shared" si="1"/>
        <v>0</v>
      </c>
      <c r="J18" s="170">
        <f t="shared" si="1"/>
        <v>0</v>
      </c>
      <c r="K18" s="172">
        <f t="shared" si="1"/>
        <v>0</v>
      </c>
      <c r="L18" s="170">
        <f>I18*J18*K18</f>
        <v>0</v>
      </c>
      <c r="M18" s="163" t="s">
        <v>109</v>
      </c>
    </row>
    <row r="19" spans="1:17" s="181" customFormat="1" ht="41.25" hidden="1" customHeight="1">
      <c r="A19" s="173" t="s">
        <v>118</v>
      </c>
      <c r="B19" s="174"/>
      <c r="C19" s="175"/>
      <c r="D19" s="176"/>
      <c r="E19" s="175"/>
      <c r="F19" s="177" t="e">
        <f>IF(E19&gt;=G19,"○","×")</f>
        <v>#DIV/0!</v>
      </c>
      <c r="G19" s="178" t="e">
        <f>(B19*C19)/B19/D19</f>
        <v>#DIV/0!</v>
      </c>
      <c r="H19" s="173" t="s">
        <v>115</v>
      </c>
      <c r="I19" s="179">
        <f t="shared" si="1"/>
        <v>0</v>
      </c>
      <c r="J19" s="178">
        <f t="shared" si="1"/>
        <v>0</v>
      </c>
      <c r="K19" s="176">
        <f t="shared" si="1"/>
        <v>0</v>
      </c>
      <c r="L19" s="178">
        <f>I19*J19</f>
        <v>0</v>
      </c>
      <c r="M19" s="180" t="s">
        <v>110</v>
      </c>
      <c r="N19" s="181">
        <v>1</v>
      </c>
      <c r="O19" s="181">
        <v>2</v>
      </c>
      <c r="P19" s="181">
        <v>3</v>
      </c>
      <c r="Q19" s="181">
        <v>4</v>
      </c>
    </row>
    <row r="20" spans="1:17" ht="73.5" hidden="1" customHeight="1">
      <c r="A20" s="416" t="s">
        <v>153</v>
      </c>
      <c r="B20" s="417"/>
      <c r="C20" s="417"/>
      <c r="D20" s="425"/>
      <c r="E20" s="170">
        <f>'【薬局】別紙（2.0％超部分算定シート）'!I8</f>
        <v>0</v>
      </c>
      <c r="F20" s="182" t="str">
        <f>'【薬局】別紙（2.0％超部分算定シート）'!J8</f>
        <v>○</v>
      </c>
      <c r="G20" s="170" t="e">
        <f>'【薬局】別紙（2.0％超部分算定シート）'!K8</f>
        <v>#DIV/0!</v>
      </c>
      <c r="H20" s="416" t="s">
        <v>153</v>
      </c>
      <c r="I20" s="417"/>
      <c r="J20" s="417"/>
      <c r="K20" s="425"/>
      <c r="L20" s="170">
        <f>'【薬局】別紙（2.0％超部分算定シート）'!L8</f>
        <v>0</v>
      </c>
      <c r="M20" s="163" t="s">
        <v>154</v>
      </c>
    </row>
  </sheetData>
  <mergeCells count="7">
    <mergeCell ref="A20:D20"/>
    <mergeCell ref="H20:K20"/>
    <mergeCell ref="A2:L2"/>
    <mergeCell ref="A8:G8"/>
    <mergeCell ref="H8:L8"/>
    <mergeCell ref="A14:D14"/>
    <mergeCell ref="H14:K14"/>
  </mergeCells>
  <phoneticPr fontId="38"/>
  <conditionalFormatting sqref="A14 A20 G20:H20 L20">
    <cfRule type="expression" dxfId="10" priority="9">
      <formula>$G$2="×"</formula>
    </cfRule>
  </conditionalFormatting>
  <conditionalFormatting sqref="A11:G13">
    <cfRule type="expression" dxfId="9" priority="4">
      <formula>$G$2="×"</formula>
    </cfRule>
  </conditionalFormatting>
  <conditionalFormatting sqref="A17:L19">
    <cfRule type="expression" dxfId="8" priority="7">
      <formula>$G$2="×"</formula>
    </cfRule>
  </conditionalFormatting>
  <conditionalFormatting sqref="G14">
    <cfRule type="expression" dxfId="7" priority="3">
      <formula>$G$2="×"</formula>
    </cfRule>
  </conditionalFormatting>
  <conditionalFormatting sqref="H11:H14">
    <cfRule type="expression" dxfId="6" priority="8">
      <formula>$G$2="×"</formula>
    </cfRule>
  </conditionalFormatting>
  <conditionalFormatting sqref="I11:L13">
    <cfRule type="expression" dxfId="5" priority="2">
      <formula>$G$2="×"</formula>
    </cfRule>
  </conditionalFormatting>
  <conditionalFormatting sqref="L14">
    <cfRule type="expression" dxfId="4" priority="1">
      <formula>$G$2="×"</formula>
    </cfRule>
  </conditionalFormatting>
  <dataValidations count="4">
    <dataValidation type="list" allowBlank="1" showInputMessage="1" showErrorMessage="1" sqref="D13 D19" xr:uid="{EA9E4748-0221-407D-87AD-7C6A884A1356}">
      <formula1>$N$13:$S$13</formula1>
    </dataValidation>
    <dataValidation type="list" allowBlank="1" showInputMessage="1" showErrorMessage="1" sqref="G6:G7" xr:uid="{B7523D0D-ACA2-459F-8C77-AE9424948661}">
      <formula1>$N$7:$O$7</formula1>
    </dataValidation>
    <dataValidation type="list" allowBlank="1" showInputMessage="1" showErrorMessage="1" sqref="G15" xr:uid="{A6375CCD-5B37-4873-AB84-A81B22E379B8}">
      <formula1>#REF!</formula1>
    </dataValidation>
    <dataValidation type="list" allowBlank="1" showInputMessage="1" showErrorMessage="1" sqref="G9" xr:uid="{1A2B30C6-D07E-4021-9632-0E220F01FAE6}">
      <formula1>$N$6:$O$6</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45"/>
  <sheetViews>
    <sheetView showGridLines="0" view="pageBreakPreview" zoomScale="94" zoomScaleNormal="114" zoomScaleSheetLayoutView="100" workbookViewId="0">
      <selection activeCell="E15" sqref="E15"/>
    </sheetView>
  </sheetViews>
  <sheetFormatPr defaultColWidth="9" defaultRowHeight="14.25"/>
  <cols>
    <col min="1" max="1" width="2.75" style="43" customWidth="1"/>
    <col min="2" max="2" width="9.75" style="43" customWidth="1"/>
    <col min="3" max="3" width="19.625" style="43" customWidth="1"/>
    <col min="4" max="4" width="19" style="43" customWidth="1"/>
    <col min="5" max="5" width="29" style="43" customWidth="1"/>
    <col min="6" max="6" width="29.875" style="43" customWidth="1"/>
    <col min="7" max="7" width="33.25" style="43" customWidth="1"/>
    <col min="8" max="8" width="8.375" style="43" customWidth="1"/>
    <col min="9" max="11" width="9" style="43"/>
    <col min="12" max="12" width="49.75" style="43" customWidth="1"/>
    <col min="13" max="16384" width="9" style="43"/>
  </cols>
  <sheetData>
    <row r="1" spans="2:12" ht="24.75" customHeight="1">
      <c r="B1" s="390" t="s">
        <v>198</v>
      </c>
      <c r="C1" s="390"/>
      <c r="D1" s="390"/>
      <c r="E1" s="390"/>
      <c r="F1" s="45" t="s">
        <v>138</v>
      </c>
      <c r="G1" s="46" t="str">
        <f>'①支給申請書兼請求書（医療機関等→都道府県）'!N36</f>
        <v>無</v>
      </c>
    </row>
    <row r="2" spans="2:12" ht="23.25" customHeight="1">
      <c r="B2" s="43" t="s">
        <v>195</v>
      </c>
      <c r="F2" s="45" t="s">
        <v>95</v>
      </c>
      <c r="G2" s="46" t="str">
        <f>'①支給申請書兼請求書（医療機関等→都道府県）'!N30</f>
        <v>法人名（個人の場合は記載不要）</v>
      </c>
    </row>
    <row r="3" spans="2:12" ht="26.25" customHeight="1">
      <c r="F3" s="45" t="s">
        <v>132</v>
      </c>
      <c r="G3" s="46" t="str">
        <f>'①支給申請書兼請求書（医療機関等→都道府県）'!N22</f>
        <v>●●クリニック</v>
      </c>
    </row>
    <row r="4" spans="2:12" ht="24.75" customHeight="1">
      <c r="B4" s="391" t="s">
        <v>134</v>
      </c>
      <c r="C4" s="391"/>
      <c r="D4" s="391"/>
      <c r="E4" s="391"/>
      <c r="F4" s="391"/>
      <c r="G4" s="391"/>
      <c r="H4" s="391"/>
    </row>
    <row r="6" spans="2:12" ht="23.25" customHeight="1">
      <c r="B6" s="388" t="s">
        <v>135</v>
      </c>
      <c r="C6" s="388"/>
      <c r="D6" s="388"/>
      <c r="E6" s="388"/>
      <c r="F6" s="388"/>
      <c r="G6" s="388"/>
      <c r="H6" s="388"/>
    </row>
    <row r="8" spans="2:12" ht="18" customHeight="1">
      <c r="B8" s="47" t="s">
        <v>86</v>
      </c>
    </row>
    <row r="10" spans="2:12">
      <c r="B10" s="69"/>
      <c r="C10" s="43" t="s">
        <v>175</v>
      </c>
    </row>
    <row r="12" spans="2:12" ht="20.25" customHeight="1">
      <c r="B12" s="69"/>
      <c r="C12" s="43" t="s">
        <v>176</v>
      </c>
    </row>
    <row r="13" spans="2:12" ht="21.75" customHeight="1">
      <c r="C13" s="43" t="s">
        <v>177</v>
      </c>
      <c r="J13" s="43" t="s">
        <v>103</v>
      </c>
      <c r="K13" s="43" t="s">
        <v>104</v>
      </c>
      <c r="L13" s="50" t="s">
        <v>105</v>
      </c>
    </row>
    <row r="14" spans="2:12">
      <c r="E14" s="48" t="s">
        <v>100</v>
      </c>
      <c r="F14" s="48" t="s">
        <v>101</v>
      </c>
      <c r="G14" s="48" t="s">
        <v>102</v>
      </c>
    </row>
    <row r="15" spans="2:12" ht="50.25" customHeight="1">
      <c r="B15" s="69"/>
      <c r="C15" s="388" t="s">
        <v>106</v>
      </c>
      <c r="D15" s="389"/>
      <c r="E15" s="51"/>
      <c r="F15" s="51"/>
      <c r="G15" s="51"/>
    </row>
    <row r="17" spans="2:3" ht="18" customHeight="1">
      <c r="B17" s="47" t="s">
        <v>99</v>
      </c>
    </row>
    <row r="19" spans="2:3">
      <c r="B19" s="69"/>
      <c r="C19" s="43" t="s">
        <v>107</v>
      </c>
    </row>
    <row r="20" spans="2:3">
      <c r="B20" s="69"/>
      <c r="C20" s="43" t="s">
        <v>145</v>
      </c>
    </row>
    <row r="21" spans="2:3">
      <c r="B21" s="69"/>
      <c r="C21" s="43" t="s">
        <v>169</v>
      </c>
    </row>
    <row r="22" spans="2:3">
      <c r="B22" s="69"/>
      <c r="C22" s="43" t="s">
        <v>170</v>
      </c>
    </row>
    <row r="23" spans="2:3">
      <c r="B23" s="69"/>
      <c r="C23" s="43" t="s">
        <v>145</v>
      </c>
    </row>
    <row r="24" spans="2:3">
      <c r="B24" s="69"/>
      <c r="C24" s="43" t="s">
        <v>168</v>
      </c>
    </row>
    <row r="25" spans="2:3">
      <c r="B25" s="69"/>
      <c r="C25" s="43" t="s">
        <v>171</v>
      </c>
    </row>
    <row r="26" spans="2:3">
      <c r="B26" s="69"/>
      <c r="C26" s="43" t="s">
        <v>145</v>
      </c>
    </row>
    <row r="27" spans="2:3">
      <c r="B27" s="69"/>
      <c r="C27" s="43" t="s">
        <v>146</v>
      </c>
    </row>
    <row r="28" spans="2:3">
      <c r="B28" s="69"/>
    </row>
    <row r="29" spans="2:3">
      <c r="B29" s="69"/>
      <c r="C29" s="43" t="s">
        <v>172</v>
      </c>
    </row>
    <row r="30" spans="2:3">
      <c r="B30" s="69"/>
      <c r="C30" s="43" t="s">
        <v>190</v>
      </c>
    </row>
    <row r="31" spans="2:3">
      <c r="B31" s="69"/>
      <c r="C31" s="43" t="s">
        <v>191</v>
      </c>
    </row>
    <row r="32" spans="2:3">
      <c r="B32" s="69"/>
    </row>
    <row r="33" spans="2:7">
      <c r="B33" s="69"/>
      <c r="C33" s="43" t="s">
        <v>173</v>
      </c>
    </row>
    <row r="34" spans="2:7">
      <c r="B34" s="69"/>
      <c r="C34" s="43" t="s">
        <v>174</v>
      </c>
    </row>
    <row r="35" spans="2:7">
      <c r="B35" s="69"/>
      <c r="C35" s="43" t="s">
        <v>192</v>
      </c>
    </row>
    <row r="36" spans="2:7">
      <c r="B36" s="47" t="s">
        <v>98</v>
      </c>
    </row>
    <row r="37" spans="2:7">
      <c r="B37" s="47"/>
    </row>
    <row r="38" spans="2:7" ht="37.5" customHeight="1">
      <c r="C38" s="52" t="s">
        <v>142</v>
      </c>
      <c r="D38" s="44"/>
      <c r="E38" s="52" t="s">
        <v>181</v>
      </c>
      <c r="F38" s="44"/>
      <c r="G38" s="48" t="s">
        <v>131</v>
      </c>
    </row>
    <row r="39" spans="2:7" ht="24.75" customHeight="1">
      <c r="C39" s="62">
        <f>C42-C45</f>
        <v>0</v>
      </c>
      <c r="D39" s="44" t="s">
        <v>84</v>
      </c>
      <c r="E39" s="49">
        <v>72000</v>
      </c>
      <c r="F39" s="44" t="s">
        <v>85</v>
      </c>
      <c r="G39" s="61">
        <f>IF(AND(C39&gt;=3,C39&lt;=19),C39*E39,0)</f>
        <v>0</v>
      </c>
    </row>
    <row r="40" spans="2:7">
      <c r="C40" s="59"/>
      <c r="D40" s="44"/>
      <c r="E40" s="57"/>
      <c r="F40" s="44"/>
      <c r="G40" s="58"/>
    </row>
    <row r="41" spans="2:7" ht="36.75" customHeight="1">
      <c r="C41" s="67" t="s">
        <v>143</v>
      </c>
      <c r="D41" s="44"/>
      <c r="E41" s="52" t="s">
        <v>182</v>
      </c>
      <c r="F41" s="44"/>
      <c r="G41" s="48" t="s">
        <v>131</v>
      </c>
    </row>
    <row r="42" spans="2:7" ht="24.75" customHeight="1">
      <c r="C42" s="62">
        <v>0</v>
      </c>
      <c r="D42" s="44"/>
      <c r="E42" s="49">
        <v>150000</v>
      </c>
      <c r="F42" s="44" t="s">
        <v>85</v>
      </c>
      <c r="G42" s="61">
        <f>IF(AND(C39&lt;=2,1&lt;=C39),150000,0)</f>
        <v>0</v>
      </c>
    </row>
    <row r="43" spans="2:7">
      <c r="C43" s="59"/>
      <c r="D43" s="44"/>
      <c r="E43" s="57"/>
      <c r="F43" s="44"/>
      <c r="G43" s="58"/>
    </row>
    <row r="44" spans="2:7" ht="42">
      <c r="C44" s="67" t="s">
        <v>144</v>
      </c>
      <c r="D44" s="44"/>
      <c r="E44" s="57"/>
      <c r="F44" s="44"/>
      <c r="G44" s="48" t="s">
        <v>83</v>
      </c>
    </row>
    <row r="45" spans="2:7" ht="33.75" customHeight="1">
      <c r="C45" s="62">
        <v>0</v>
      </c>
      <c r="G45" s="60">
        <f>MAX(G39,G42)</f>
        <v>0</v>
      </c>
    </row>
  </sheetData>
  <mergeCells count="4">
    <mergeCell ref="C15:D15"/>
    <mergeCell ref="B1:E1"/>
    <mergeCell ref="B6:H6"/>
    <mergeCell ref="B4:H4"/>
  </mergeCells>
  <phoneticPr fontId="38"/>
  <dataValidations count="1">
    <dataValidation type="list" allowBlank="1" showInputMessage="1" showErrorMessage="1" sqref="E15:G15" xr:uid="{7C8E2ACB-2FD9-45E5-99EE-1F43F25DF0F9}">
      <formula1>$J$13:$L$13</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314325</xdr:colOff>
                    <xdr:row>10</xdr:row>
                    <xdr:rowOff>142875</xdr:rowOff>
                  </from>
                  <to>
                    <xdr:col>1</xdr:col>
                    <xdr:colOff>542925</xdr:colOff>
                    <xdr:row>12</xdr:row>
                    <xdr:rowOff>19050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323850</xdr:colOff>
                    <xdr:row>25</xdr:row>
                    <xdr:rowOff>104775</xdr:rowOff>
                  </from>
                  <to>
                    <xdr:col>1</xdr:col>
                    <xdr:colOff>552450</xdr:colOff>
                    <xdr:row>27</xdr:row>
                    <xdr:rowOff>57150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323850</xdr:colOff>
                    <xdr:row>27</xdr:row>
                    <xdr:rowOff>133350</xdr:rowOff>
                  </from>
                  <to>
                    <xdr:col>1</xdr:col>
                    <xdr:colOff>552450</xdr:colOff>
                    <xdr:row>29</xdr:row>
                    <xdr:rowOff>76200</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333375</xdr:colOff>
                    <xdr:row>29</xdr:row>
                    <xdr:rowOff>142875</xdr:rowOff>
                  </from>
                  <to>
                    <xdr:col>1</xdr:col>
                    <xdr:colOff>561975</xdr:colOff>
                    <xdr:row>31</xdr:row>
                    <xdr:rowOff>85725</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33</xdr:row>
                    <xdr:rowOff>123825</xdr:rowOff>
                  </from>
                  <to>
                    <xdr:col>1</xdr:col>
                    <xdr:colOff>571500</xdr:colOff>
                    <xdr:row>35</xdr:row>
                    <xdr:rowOff>66675</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314325</xdr:colOff>
                    <xdr:row>19</xdr:row>
                    <xdr:rowOff>142875</xdr:rowOff>
                  </from>
                  <to>
                    <xdr:col>1</xdr:col>
                    <xdr:colOff>542925</xdr:colOff>
                    <xdr:row>21</xdr:row>
                    <xdr:rowOff>95250</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323850</xdr:colOff>
                    <xdr:row>22</xdr:row>
                    <xdr:rowOff>133350</xdr:rowOff>
                  </from>
                  <to>
                    <xdr:col>1</xdr:col>
                    <xdr:colOff>552450</xdr:colOff>
                    <xdr:row>24</xdr:row>
                    <xdr:rowOff>95250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31</xdr:row>
                    <xdr:rowOff>142875</xdr:rowOff>
                  </from>
                  <to>
                    <xdr:col>1</xdr:col>
                    <xdr:colOff>571500</xdr:colOff>
                    <xdr:row>33</xdr:row>
                    <xdr:rowOff>85725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E8BF-93AC-4DF5-834D-66B52D62A07A}">
  <sheetPr>
    <tabColor theme="6"/>
    <pageSetUpPr fitToPage="1"/>
  </sheetPr>
  <dimension ref="A1:O8"/>
  <sheetViews>
    <sheetView view="pageBreakPreview" zoomScale="74" zoomScaleNormal="100" zoomScaleSheetLayoutView="70" workbookViewId="0">
      <selection activeCell="L3" sqref="L3"/>
    </sheetView>
  </sheetViews>
  <sheetFormatPr defaultColWidth="9" defaultRowHeight="13.5"/>
  <cols>
    <col min="1" max="1" width="37.875" style="150" customWidth="1"/>
    <col min="2" max="5" width="15.125" style="151" customWidth="1"/>
    <col min="6" max="6" width="16.5" style="151" customWidth="1"/>
    <col min="7" max="7" width="24.25" style="151" customWidth="1"/>
    <col min="8" max="8" width="19.75" style="151" customWidth="1"/>
    <col min="9" max="9" width="22.125" style="151" customWidth="1"/>
    <col min="10" max="11" width="18.25" style="151" customWidth="1"/>
    <col min="12" max="12" width="42.125" style="150" customWidth="1"/>
    <col min="13" max="13" width="187.25" style="153" customWidth="1"/>
    <col min="14" max="19" width="14.625" style="150" customWidth="1"/>
    <col min="20" max="20" width="18.875" style="150" customWidth="1"/>
    <col min="21" max="21" width="9" style="150"/>
    <col min="22" max="28" width="9" style="150" customWidth="1"/>
    <col min="29" max="16384" width="9" style="150"/>
  </cols>
  <sheetData>
    <row r="1" spans="1:15" ht="51" customHeight="1">
      <c r="A1" s="148" t="s">
        <v>228</v>
      </c>
      <c r="B1" s="421" t="s">
        <v>155</v>
      </c>
      <c r="C1" s="421"/>
      <c r="D1" s="421"/>
      <c r="E1" s="421"/>
      <c r="F1" s="421"/>
      <c r="G1" s="421"/>
      <c r="H1" s="421"/>
      <c r="I1" s="421"/>
      <c r="J1" s="421"/>
      <c r="K1" s="421"/>
      <c r="L1" s="184"/>
    </row>
    <row r="2" spans="1:15" ht="41.25" customHeight="1">
      <c r="A2" s="422" t="s">
        <v>111</v>
      </c>
      <c r="B2" s="423"/>
      <c r="C2" s="423"/>
      <c r="D2" s="423"/>
      <c r="E2" s="423"/>
      <c r="F2" s="423"/>
      <c r="G2" s="423"/>
      <c r="H2" s="423"/>
      <c r="I2" s="423"/>
      <c r="J2" s="423"/>
      <c r="K2" s="424"/>
      <c r="L2" s="156" t="s">
        <v>113</v>
      </c>
      <c r="M2" s="157"/>
    </row>
    <row r="3" spans="1:15" ht="33" customHeight="1">
      <c r="A3" s="162" t="str">
        <f>③【薬局】賃上げ実績報告!A9</f>
        <v>対象職員の賃金改善実績の有無（右欄に○・×を記載）</v>
      </c>
      <c r="B3" s="185"/>
      <c r="C3" s="185"/>
      <c r="D3" s="185"/>
      <c r="E3" s="185"/>
      <c r="F3" s="185"/>
      <c r="G3" s="185"/>
      <c r="H3" s="185"/>
      <c r="I3" s="185"/>
      <c r="J3" s="185"/>
      <c r="K3" s="186"/>
      <c r="L3" s="204"/>
      <c r="M3" s="163" t="s">
        <v>156</v>
      </c>
      <c r="N3" s="150" t="s">
        <v>97</v>
      </c>
      <c r="O3" s="150" t="s">
        <v>84</v>
      </c>
    </row>
    <row r="4" spans="1:15" ht="72.75" customHeight="1">
      <c r="A4" s="164" t="s">
        <v>108</v>
      </c>
      <c r="B4" s="165" t="s">
        <v>157</v>
      </c>
      <c r="C4" s="165" t="s">
        <v>158</v>
      </c>
      <c r="D4" s="165" t="s">
        <v>159</v>
      </c>
      <c r="E4" s="165" t="s">
        <v>160</v>
      </c>
      <c r="F4" s="165" t="s">
        <v>161</v>
      </c>
      <c r="G4" s="165" t="s">
        <v>162</v>
      </c>
      <c r="H4" s="165" t="s">
        <v>163</v>
      </c>
      <c r="I4" s="165" t="s">
        <v>149</v>
      </c>
      <c r="J4" s="165" t="s">
        <v>164</v>
      </c>
      <c r="K4" s="165" t="s">
        <v>151</v>
      </c>
      <c r="L4" s="165" t="s">
        <v>113</v>
      </c>
      <c r="M4" s="163" t="s">
        <v>152</v>
      </c>
    </row>
    <row r="5" spans="1:15" ht="84.75" customHeight="1">
      <c r="A5" s="166" t="s">
        <v>165</v>
      </c>
      <c r="B5" s="168"/>
      <c r="C5" s="168"/>
      <c r="D5" s="101" t="e">
        <f>C5/B5</f>
        <v>#DIV/0!</v>
      </c>
      <c r="E5" s="102" t="e">
        <f>(D5-0.02)*B5</f>
        <v>#DIV/0!</v>
      </c>
      <c r="F5" s="103"/>
      <c r="G5" s="104"/>
      <c r="H5" s="105"/>
      <c r="I5" s="168"/>
      <c r="J5" s="86" t="str">
        <f>IF(I5&gt;=C5,"○","×")</f>
        <v>○</v>
      </c>
      <c r="K5" s="94" t="e">
        <f>((F5*G5*H5)/H5)/G5</f>
        <v>#DIV/0!</v>
      </c>
      <c r="L5" s="94">
        <f>F5*G5*H5</f>
        <v>0</v>
      </c>
      <c r="M5" s="163" t="s">
        <v>166</v>
      </c>
    </row>
    <row r="6" spans="1:15" ht="27" hidden="1" customHeight="1">
      <c r="A6" s="162" t="str">
        <f>③【薬局】賃上げ実績報告!A15</f>
        <v>（職種内訳）○○の賃金改善実績の有無（右欄に○・×を記載）</v>
      </c>
      <c r="B6" s="159"/>
      <c r="C6" s="159"/>
      <c r="D6" s="159"/>
      <c r="E6" s="159"/>
      <c r="F6" s="159"/>
      <c r="G6" s="159"/>
      <c r="H6" s="159"/>
      <c r="I6" s="159"/>
      <c r="J6" s="159"/>
      <c r="K6" s="160"/>
      <c r="L6" s="161"/>
      <c r="M6" s="163" t="s">
        <v>156</v>
      </c>
      <c r="N6" s="150" t="s">
        <v>97</v>
      </c>
      <c r="O6" s="150" t="s">
        <v>84</v>
      </c>
    </row>
    <row r="7" spans="1:15" ht="63" hidden="1" customHeight="1">
      <c r="A7" s="164" t="s">
        <v>108</v>
      </c>
      <c r="B7" s="165" t="s">
        <v>157</v>
      </c>
      <c r="C7" s="165" t="s">
        <v>158</v>
      </c>
      <c r="D7" s="165" t="s">
        <v>159</v>
      </c>
      <c r="E7" s="165" t="s">
        <v>160</v>
      </c>
      <c r="F7" s="165" t="s">
        <v>161</v>
      </c>
      <c r="G7" s="165" t="s">
        <v>162</v>
      </c>
      <c r="H7" s="165" t="s">
        <v>163</v>
      </c>
      <c r="I7" s="165" t="s">
        <v>149</v>
      </c>
      <c r="J7" s="165" t="s">
        <v>164</v>
      </c>
      <c r="K7" s="165" t="s">
        <v>151</v>
      </c>
      <c r="L7" s="165" t="s">
        <v>113</v>
      </c>
      <c r="M7" s="157"/>
    </row>
    <row r="8" spans="1:15" ht="84.75" hidden="1" customHeight="1">
      <c r="A8" s="166" t="s">
        <v>165</v>
      </c>
      <c r="B8" s="168"/>
      <c r="C8" s="168"/>
      <c r="D8" s="101" t="e">
        <f>C8/B8</f>
        <v>#DIV/0!</v>
      </c>
      <c r="E8" s="102" t="e">
        <f>(D8-0.02)*B8</f>
        <v>#DIV/0!</v>
      </c>
      <c r="F8" s="103"/>
      <c r="G8" s="104"/>
      <c r="H8" s="105"/>
      <c r="I8" s="168"/>
      <c r="J8" s="156" t="str">
        <f>IF(I8&gt;=C8,"○","×")</f>
        <v>○</v>
      </c>
      <c r="K8" s="170" t="e">
        <f>((F8*G8*H8)/H8)/G8</f>
        <v>#DIV/0!</v>
      </c>
      <c r="L8" s="170">
        <f>F8*G8*H8</f>
        <v>0</v>
      </c>
      <c r="M8" s="163" t="s">
        <v>166</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7">
      <formula>#REF!="×"</formula>
    </cfRule>
  </conditionalFormatting>
  <conditionalFormatting sqref="K5">
    <cfRule type="expression" dxfId="1" priority="1">
      <formula>$G$2="×"</formula>
    </cfRule>
  </conditionalFormatting>
  <conditionalFormatting sqref="K8">
    <cfRule type="expression" dxfId="0" priority="5">
      <formula>$G$2="×"</formula>
    </cfRule>
  </conditionalFormatting>
  <dataValidations count="2">
    <dataValidation type="list" allowBlank="1" showInputMessage="1" showErrorMessage="1" sqref="L6" xr:uid="{CD900E75-FF4B-47AA-A555-CECBA2C55C72}">
      <formula1>#REF!</formula1>
    </dataValidation>
    <dataValidation type="list" allowBlank="1" showInputMessage="1" showErrorMessage="1" sqref="L3" xr:uid="{6B02479E-007A-4478-98BA-E503ABD921F6}">
      <formula1>$N$6:$O$6</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28</v>
      </c>
    </row>
    <row r="2" spans="1:2">
      <c r="A2" s="40" t="s">
        <v>29</v>
      </c>
      <c r="B2" s="40">
        <v>1</v>
      </c>
    </row>
    <row r="3" spans="1:2">
      <c r="A3" s="40" t="s">
        <v>30</v>
      </c>
      <c r="B3" s="40">
        <v>2</v>
      </c>
    </row>
    <row r="4" spans="1:2">
      <c r="A4" s="40" t="s">
        <v>31</v>
      </c>
      <c r="B4" s="40">
        <v>3</v>
      </c>
    </row>
    <row r="5" spans="1:2">
      <c r="A5" s="40" t="s">
        <v>32</v>
      </c>
      <c r="B5" s="40">
        <v>4</v>
      </c>
    </row>
    <row r="6" spans="1:2">
      <c r="A6" s="40" t="s">
        <v>33</v>
      </c>
      <c r="B6" s="40">
        <v>5</v>
      </c>
    </row>
    <row r="7" spans="1:2">
      <c r="A7" s="40" t="s">
        <v>34</v>
      </c>
      <c r="B7" s="40">
        <v>6</v>
      </c>
    </row>
    <row r="8" spans="1:2">
      <c r="A8" s="40" t="s">
        <v>35</v>
      </c>
      <c r="B8" s="40">
        <v>7</v>
      </c>
    </row>
    <row r="9" spans="1:2">
      <c r="A9" s="40" t="s">
        <v>36</v>
      </c>
      <c r="B9" s="40">
        <v>8</v>
      </c>
    </row>
    <row r="10" spans="1:2">
      <c r="A10" s="40" t="s">
        <v>37</v>
      </c>
      <c r="B10" s="40">
        <v>9</v>
      </c>
    </row>
    <row r="11" spans="1:2">
      <c r="A11" s="40" t="s">
        <v>38</v>
      </c>
      <c r="B11" s="40">
        <v>10</v>
      </c>
    </row>
    <row r="12" spans="1:2">
      <c r="A12" s="40" t="s">
        <v>39</v>
      </c>
      <c r="B12" s="40">
        <v>11</v>
      </c>
    </row>
    <row r="13" spans="1:2">
      <c r="A13" s="40" t="s">
        <v>40</v>
      </c>
      <c r="B13" s="40">
        <v>12</v>
      </c>
    </row>
    <row r="14" spans="1:2">
      <c r="A14" s="40" t="s">
        <v>41</v>
      </c>
      <c r="B14" s="40">
        <v>13</v>
      </c>
    </row>
    <row r="15" spans="1:2">
      <c r="A15" s="40" t="s">
        <v>42</v>
      </c>
      <c r="B15" s="40">
        <v>14</v>
      </c>
    </row>
    <row r="16" spans="1:2">
      <c r="A16" s="40" t="s">
        <v>43</v>
      </c>
      <c r="B16" s="40">
        <v>15</v>
      </c>
    </row>
    <row r="17" spans="1:2">
      <c r="A17" s="40" t="s">
        <v>44</v>
      </c>
      <c r="B17" s="40">
        <v>16</v>
      </c>
    </row>
    <row r="18" spans="1:2">
      <c r="A18" s="40" t="s">
        <v>45</v>
      </c>
      <c r="B18" s="40">
        <v>17</v>
      </c>
    </row>
    <row r="19" spans="1:2">
      <c r="A19" s="40" t="s">
        <v>46</v>
      </c>
      <c r="B19" s="40">
        <v>18</v>
      </c>
    </row>
    <row r="20" spans="1:2">
      <c r="A20" s="40" t="s">
        <v>47</v>
      </c>
      <c r="B20" s="40">
        <v>19</v>
      </c>
    </row>
    <row r="21" spans="1:2">
      <c r="A21" s="40" t="s">
        <v>48</v>
      </c>
      <c r="B21" s="40">
        <v>20</v>
      </c>
    </row>
    <row r="22" spans="1:2">
      <c r="A22" s="40" t="s">
        <v>49</v>
      </c>
      <c r="B22" s="40">
        <v>21</v>
      </c>
    </row>
    <row r="23" spans="1:2">
      <c r="A23" s="40" t="s">
        <v>50</v>
      </c>
      <c r="B23" s="40">
        <v>22</v>
      </c>
    </row>
    <row r="24" spans="1:2">
      <c r="A24" s="40" t="s">
        <v>51</v>
      </c>
      <c r="B24" s="40">
        <v>23</v>
      </c>
    </row>
    <row r="25" spans="1:2">
      <c r="A25" s="40" t="s">
        <v>52</v>
      </c>
      <c r="B25" s="40">
        <v>24</v>
      </c>
    </row>
    <row r="26" spans="1:2">
      <c r="A26" s="40" t="s">
        <v>53</v>
      </c>
      <c r="B26" s="40">
        <v>25</v>
      </c>
    </row>
    <row r="27" spans="1:2">
      <c r="A27" s="40" t="s">
        <v>54</v>
      </c>
      <c r="B27" s="40">
        <v>26</v>
      </c>
    </row>
    <row r="28" spans="1:2">
      <c r="A28" s="40" t="s">
        <v>55</v>
      </c>
      <c r="B28" s="40">
        <v>27</v>
      </c>
    </row>
    <row r="29" spans="1:2">
      <c r="A29" s="40" t="s">
        <v>56</v>
      </c>
      <c r="B29" s="40">
        <v>28</v>
      </c>
    </row>
    <row r="30" spans="1:2">
      <c r="A30" s="40" t="s">
        <v>57</v>
      </c>
      <c r="B30" s="40">
        <v>29</v>
      </c>
    </row>
    <row r="31" spans="1:2">
      <c r="A31" s="40" t="s">
        <v>58</v>
      </c>
      <c r="B31" s="40">
        <v>30</v>
      </c>
    </row>
    <row r="32" spans="1:2">
      <c r="A32" s="40" t="s">
        <v>59</v>
      </c>
      <c r="B32" s="40">
        <v>31</v>
      </c>
    </row>
    <row r="33" spans="1:2">
      <c r="A33" s="40" t="s">
        <v>60</v>
      </c>
      <c r="B33" s="40">
        <v>32</v>
      </c>
    </row>
    <row r="34" spans="1:2">
      <c r="A34" s="40" t="s">
        <v>61</v>
      </c>
      <c r="B34" s="40">
        <v>33</v>
      </c>
    </row>
    <row r="35" spans="1:2">
      <c r="A35" s="40" t="s">
        <v>62</v>
      </c>
      <c r="B35" s="40">
        <v>34</v>
      </c>
    </row>
    <row r="36" spans="1:2">
      <c r="A36" s="40" t="s">
        <v>63</v>
      </c>
      <c r="B36" s="40">
        <v>35</v>
      </c>
    </row>
    <row r="37" spans="1:2">
      <c r="A37" s="40" t="s">
        <v>64</v>
      </c>
      <c r="B37" s="40">
        <v>36</v>
      </c>
    </row>
    <row r="38" spans="1:2">
      <c r="A38" s="40" t="s">
        <v>65</v>
      </c>
      <c r="B38" s="40">
        <v>37</v>
      </c>
    </row>
    <row r="39" spans="1:2">
      <c r="A39" s="40" t="s">
        <v>66</v>
      </c>
      <c r="B39" s="40">
        <v>38</v>
      </c>
    </row>
    <row r="40" spans="1:2">
      <c r="A40" s="40" t="s">
        <v>67</v>
      </c>
      <c r="B40" s="40">
        <v>39</v>
      </c>
    </row>
    <row r="41" spans="1:2">
      <c r="A41" s="40" t="s">
        <v>68</v>
      </c>
      <c r="B41" s="40">
        <v>40</v>
      </c>
    </row>
    <row r="42" spans="1:2">
      <c r="A42" s="40" t="s">
        <v>69</v>
      </c>
      <c r="B42" s="40">
        <v>41</v>
      </c>
    </row>
    <row r="43" spans="1:2">
      <c r="A43" s="40" t="s">
        <v>70</v>
      </c>
      <c r="B43" s="40">
        <v>42</v>
      </c>
    </row>
    <row r="44" spans="1:2">
      <c r="A44" s="40" t="s">
        <v>71</v>
      </c>
      <c r="B44" s="40">
        <v>43</v>
      </c>
    </row>
    <row r="45" spans="1:2">
      <c r="A45" s="40" t="s">
        <v>72</v>
      </c>
      <c r="B45" s="40">
        <v>44</v>
      </c>
    </row>
    <row r="46" spans="1:2">
      <c r="A46" s="40" t="s">
        <v>73</v>
      </c>
      <c r="B46" s="40">
        <v>45</v>
      </c>
    </row>
    <row r="47" spans="1:2">
      <c r="A47" s="40" t="s">
        <v>74</v>
      </c>
      <c r="B47" s="40">
        <v>46</v>
      </c>
    </row>
    <row r="48" spans="1:2">
      <c r="A48" s="40" t="s">
        <v>75</v>
      </c>
      <c r="B48" s="40">
        <v>47</v>
      </c>
    </row>
  </sheetData>
  <phoneticPr fontId="3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rgb="FFFF0000"/>
    <pageSetUpPr fitToPage="1"/>
  </sheetPr>
  <dimension ref="B1:C11"/>
  <sheetViews>
    <sheetView view="pageBreakPreview" zoomScaleNormal="145" zoomScaleSheetLayoutView="115" workbookViewId="0">
      <selection activeCell="C2" sqref="C2:C3"/>
    </sheetView>
  </sheetViews>
  <sheetFormatPr defaultColWidth="9" defaultRowHeight="13.5"/>
  <cols>
    <col min="1" max="1" width="9" style="53"/>
    <col min="2" max="2" width="64.375" style="53" customWidth="1"/>
    <col min="3" max="3" width="18.5" style="53" customWidth="1"/>
    <col min="4" max="16384" width="9" style="53"/>
  </cols>
  <sheetData>
    <row r="1" spans="2:3">
      <c r="B1" s="53" t="s">
        <v>136</v>
      </c>
    </row>
    <row r="2" spans="2:3" ht="28.5">
      <c r="B2" s="65" t="s">
        <v>95</v>
      </c>
      <c r="C2" s="66" t="str">
        <f>'①支給申請書兼請求書（医療機関等→都道府県）'!N30</f>
        <v>法人名（個人の場合は記載不要）</v>
      </c>
    </row>
    <row r="3" spans="2:3" ht="14.25">
      <c r="B3" s="65" t="s">
        <v>132</v>
      </c>
      <c r="C3" s="46" t="str">
        <f>'①支給申請書兼請求書（医療機関等→都道府県）'!N22</f>
        <v>●●クリニック</v>
      </c>
    </row>
    <row r="4" spans="2:3" ht="18" customHeight="1">
      <c r="B4" s="54" t="s">
        <v>87</v>
      </c>
    </row>
    <row r="5" spans="2:3" ht="33" customHeight="1">
      <c r="B5" s="55" t="s">
        <v>88</v>
      </c>
      <c r="C5" s="55" t="s">
        <v>89</v>
      </c>
    </row>
    <row r="6" spans="2:3" ht="24" customHeight="1">
      <c r="B6" s="56" t="s">
        <v>90</v>
      </c>
      <c r="C6" s="56"/>
    </row>
    <row r="7" spans="2:3" ht="24" customHeight="1">
      <c r="B7" s="56" t="s">
        <v>91</v>
      </c>
      <c r="C7" s="56"/>
    </row>
    <row r="8" spans="2:3" ht="24" customHeight="1">
      <c r="B8" s="56" t="s">
        <v>92</v>
      </c>
      <c r="C8" s="56"/>
    </row>
    <row r="9" spans="2:3" ht="24" customHeight="1">
      <c r="B9" s="56" t="s">
        <v>93</v>
      </c>
      <c r="C9" s="56"/>
    </row>
    <row r="10" spans="2:3" ht="27.75" customHeight="1">
      <c r="B10" s="56" t="s">
        <v>94</v>
      </c>
      <c r="C10" s="56"/>
    </row>
    <row r="11" spans="2:3" ht="27.75" customHeight="1"/>
  </sheetData>
  <phoneticPr fontId="38"/>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22F8-91C4-407E-B723-0E77BA7AF009}">
  <sheetPr>
    <tabColor rgb="FFFF0000"/>
    <pageSetUpPr fitToPage="1"/>
  </sheetPr>
  <dimension ref="B1:H17"/>
  <sheetViews>
    <sheetView showGridLines="0" view="pageBreakPreview" zoomScale="109" zoomScaleNormal="111" zoomScaleSheetLayoutView="79" workbookViewId="0">
      <selection activeCell="F15" sqref="F15"/>
    </sheetView>
  </sheetViews>
  <sheetFormatPr defaultColWidth="9" defaultRowHeight="14.25"/>
  <cols>
    <col min="1" max="1" width="2.75" style="43" customWidth="1"/>
    <col min="2" max="2" width="9.75" style="43" customWidth="1"/>
    <col min="3" max="3" width="19.625" style="43" customWidth="1"/>
    <col min="4" max="4" width="19" style="43" customWidth="1"/>
    <col min="5" max="5" width="22.125" style="43" customWidth="1"/>
    <col min="6" max="6" width="25.125" style="43" customWidth="1"/>
    <col min="7" max="7" width="28.125" style="43" customWidth="1"/>
    <col min="8" max="8" width="33.125" style="43" customWidth="1"/>
    <col min="9" max="16384" width="9" style="43"/>
  </cols>
  <sheetData>
    <row r="1" spans="2:8" ht="24.75" customHeight="1">
      <c r="B1" s="390" t="s">
        <v>201</v>
      </c>
      <c r="C1" s="390"/>
      <c r="D1" s="390"/>
      <c r="E1" s="390"/>
      <c r="F1" s="45" t="s">
        <v>138</v>
      </c>
      <c r="G1" s="66" t="str">
        <f>'①支給申請書兼請求書（医療機関等→都道府県）'!N36</f>
        <v>無</v>
      </c>
      <c r="H1" s="44"/>
    </row>
    <row r="2" spans="2:8" ht="28.5">
      <c r="B2" s="43" t="s">
        <v>196</v>
      </c>
      <c r="F2" s="45" t="s">
        <v>95</v>
      </c>
      <c r="G2" s="66" t="str">
        <f>'①支給申請書兼請求書（医療機関等→都道府県）'!N30</f>
        <v>法人名（個人の場合は記載不要）</v>
      </c>
    </row>
    <row r="3" spans="2:8" ht="26.25" customHeight="1">
      <c r="F3" s="45" t="s">
        <v>132</v>
      </c>
      <c r="G3" s="66" t="str">
        <f>'①支給申請書兼請求書（医療機関等→都道府県）'!N22</f>
        <v>●●クリニック</v>
      </c>
    </row>
    <row r="4" spans="2:8" ht="24.75" customHeight="1">
      <c r="B4" s="391" t="s">
        <v>129</v>
      </c>
      <c r="C4" s="391"/>
      <c r="D4" s="391"/>
      <c r="E4" s="391"/>
      <c r="F4" s="391"/>
      <c r="G4" s="391"/>
      <c r="H4" s="63"/>
    </row>
    <row r="6" spans="2:8" ht="23.25" customHeight="1">
      <c r="B6" s="388" t="s">
        <v>130</v>
      </c>
      <c r="C6" s="388"/>
      <c r="D6" s="388"/>
      <c r="E6" s="388"/>
      <c r="F6" s="388"/>
      <c r="G6" s="388"/>
      <c r="H6" s="388"/>
    </row>
    <row r="8" spans="2:8">
      <c r="B8" s="47" t="s">
        <v>98</v>
      </c>
    </row>
    <row r="9" spans="2:8">
      <c r="B9" s="47"/>
    </row>
    <row r="10" spans="2:8" ht="37.5" customHeight="1">
      <c r="C10" s="52" t="s">
        <v>142</v>
      </c>
      <c r="D10" s="44"/>
      <c r="E10" s="52" t="s">
        <v>179</v>
      </c>
      <c r="F10" s="44"/>
      <c r="G10" s="48" t="s">
        <v>131</v>
      </c>
    </row>
    <row r="11" spans="2:8" ht="24.75" customHeight="1">
      <c r="C11" s="62">
        <f>C14-C17</f>
        <v>0</v>
      </c>
      <c r="D11" s="44" t="s">
        <v>84</v>
      </c>
      <c r="E11" s="49">
        <v>13000</v>
      </c>
      <c r="F11" s="44" t="s">
        <v>85</v>
      </c>
      <c r="G11" s="61">
        <f>IF(AND(C11&gt;=14,C11&lt;=19),C11*E11,0)</f>
        <v>0</v>
      </c>
    </row>
    <row r="12" spans="2:8">
      <c r="C12" s="59"/>
      <c r="D12" s="44"/>
      <c r="E12" s="57"/>
      <c r="F12" s="44"/>
      <c r="G12" s="58"/>
    </row>
    <row r="13" spans="2:8" ht="36.75" customHeight="1">
      <c r="C13" s="68" t="s">
        <v>143</v>
      </c>
      <c r="D13" s="44"/>
      <c r="E13" s="52" t="s">
        <v>180</v>
      </c>
      <c r="F13" s="44"/>
      <c r="G13" s="48" t="s">
        <v>131</v>
      </c>
    </row>
    <row r="14" spans="2:8" ht="24.75" customHeight="1">
      <c r="C14" s="62">
        <v>0</v>
      </c>
      <c r="D14" s="44"/>
      <c r="E14" s="49">
        <v>170000</v>
      </c>
      <c r="F14" s="44" t="s">
        <v>85</v>
      </c>
      <c r="G14" s="61">
        <f>IF(AND(C11&lt;=13,1&lt;=C11),170000,0)</f>
        <v>0</v>
      </c>
    </row>
    <row r="15" spans="2:8">
      <c r="C15" s="59"/>
      <c r="D15" s="44"/>
      <c r="E15" s="57"/>
      <c r="F15" s="44"/>
      <c r="G15" s="58"/>
    </row>
    <row r="16" spans="2:8" ht="42">
      <c r="C16" s="67" t="s">
        <v>144</v>
      </c>
      <c r="D16" s="44"/>
      <c r="E16" s="57"/>
      <c r="F16" s="44"/>
      <c r="G16" s="48" t="s">
        <v>83</v>
      </c>
    </row>
    <row r="17" spans="3:7" ht="33.75" customHeight="1">
      <c r="C17" s="62">
        <v>0</v>
      </c>
      <c r="G17" s="60">
        <f>MAX(G11,G14)</f>
        <v>0</v>
      </c>
    </row>
  </sheetData>
  <mergeCells count="3">
    <mergeCell ref="B1:E1"/>
    <mergeCell ref="B6:H6"/>
    <mergeCell ref="B4:G4"/>
  </mergeCells>
  <phoneticPr fontId="38"/>
  <printOptions horizontalCentered="1"/>
  <pageMargins left="0.25" right="0.25"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theme="4"/>
    <pageSetUpPr fitToPage="1"/>
  </sheetPr>
  <dimension ref="A1:L42"/>
  <sheetViews>
    <sheetView showGridLines="0" view="pageBreakPreview" topLeftCell="A21" zoomScaleNormal="114" zoomScaleSheetLayoutView="100" workbookViewId="0">
      <selection activeCell="F39" sqref="F39"/>
    </sheetView>
  </sheetViews>
  <sheetFormatPr defaultColWidth="9" defaultRowHeight="14.25"/>
  <cols>
    <col min="1" max="1" width="2.75" style="43" customWidth="1"/>
    <col min="2" max="2" width="9.75" style="43" customWidth="1"/>
    <col min="3" max="3" width="19.625" style="43" customWidth="1"/>
    <col min="4" max="4" width="19" style="43" customWidth="1"/>
    <col min="5" max="5" width="29" style="43" customWidth="1"/>
    <col min="6" max="6" width="29.875" style="43" customWidth="1"/>
    <col min="7" max="7" width="37.125" style="43" customWidth="1"/>
    <col min="8" max="8" width="7.375" style="43" customWidth="1"/>
    <col min="9" max="9" width="19" style="43" customWidth="1"/>
    <col min="10" max="11" width="9" style="43"/>
    <col min="12" max="12" width="49.75" style="43" customWidth="1"/>
    <col min="13" max="16384" width="9" style="43"/>
  </cols>
  <sheetData>
    <row r="1" spans="1:12" ht="24.75" customHeight="1">
      <c r="B1" s="390" t="s">
        <v>202</v>
      </c>
      <c r="C1" s="390"/>
      <c r="D1" s="390"/>
      <c r="E1" s="390"/>
      <c r="F1" s="45" t="s">
        <v>138</v>
      </c>
      <c r="G1" s="46" t="str">
        <f>'①支給申請書兼請求書（医療機関等→都道府県）'!N36</f>
        <v>無</v>
      </c>
    </row>
    <row r="2" spans="1:12" ht="23.25" customHeight="1">
      <c r="B2" s="43" t="s">
        <v>196</v>
      </c>
      <c r="F2" s="45" t="s">
        <v>95</v>
      </c>
      <c r="G2" s="46" t="str">
        <f>'①支給申請書兼請求書（医療機関等→都道府県）'!N30</f>
        <v>法人名（個人の場合は記載不要）</v>
      </c>
    </row>
    <row r="3" spans="1:12" ht="26.25" customHeight="1">
      <c r="F3" s="45" t="s">
        <v>133</v>
      </c>
      <c r="G3" s="46" t="str">
        <f>'①支給申請書兼請求書（医療機関等→都道府県）'!N22</f>
        <v>●●クリニック</v>
      </c>
    </row>
    <row r="4" spans="1:12" ht="24.75" customHeight="1">
      <c r="A4" s="391" t="s">
        <v>134</v>
      </c>
      <c r="B4" s="391"/>
      <c r="C4" s="391"/>
      <c r="D4" s="391"/>
      <c r="E4" s="391"/>
      <c r="F4" s="391"/>
      <c r="G4" s="391"/>
      <c r="H4" s="391"/>
    </row>
    <row r="6" spans="1:12" ht="23.25" customHeight="1">
      <c r="B6" s="388" t="s">
        <v>135</v>
      </c>
      <c r="C6" s="388"/>
      <c r="D6" s="388"/>
      <c r="E6" s="388"/>
      <c r="F6" s="388"/>
      <c r="G6" s="388"/>
      <c r="H6" s="388"/>
    </row>
    <row r="8" spans="1:12" ht="18" customHeight="1">
      <c r="B8" s="47" t="s">
        <v>86</v>
      </c>
    </row>
    <row r="10" spans="1:12">
      <c r="B10" s="69"/>
      <c r="C10" s="43" t="s">
        <v>175</v>
      </c>
    </row>
    <row r="11" spans="1:12">
      <c r="B11" s="69"/>
    </row>
    <row r="12" spans="1:12" ht="20.25" customHeight="1">
      <c r="B12" s="69"/>
      <c r="C12" s="43" t="s">
        <v>176</v>
      </c>
    </row>
    <row r="13" spans="1:12" ht="19.5" customHeight="1">
      <c r="C13" s="43" t="s">
        <v>177</v>
      </c>
      <c r="J13" s="43" t="s">
        <v>103</v>
      </c>
      <c r="K13" s="43" t="s">
        <v>104</v>
      </c>
      <c r="L13" s="50" t="s">
        <v>105</v>
      </c>
    </row>
    <row r="14" spans="1:12">
      <c r="E14" s="48" t="s">
        <v>100</v>
      </c>
      <c r="F14" s="48" t="s">
        <v>101</v>
      </c>
      <c r="G14" s="48" t="s">
        <v>102</v>
      </c>
    </row>
    <row r="15" spans="1:12" ht="85.5" customHeight="1">
      <c r="B15" s="69"/>
      <c r="C15" s="388" t="s">
        <v>106</v>
      </c>
      <c r="D15" s="389"/>
      <c r="E15" s="51"/>
      <c r="F15" s="51"/>
      <c r="G15" s="51"/>
    </row>
    <row r="17" spans="2:3" ht="18" customHeight="1">
      <c r="B17" s="47" t="s">
        <v>99</v>
      </c>
    </row>
    <row r="19" spans="2:3">
      <c r="B19" s="69"/>
      <c r="C19" s="43" t="s">
        <v>107</v>
      </c>
    </row>
    <row r="20" spans="2:3">
      <c r="B20" s="69"/>
      <c r="C20" s="43" t="s">
        <v>145</v>
      </c>
    </row>
    <row r="21" spans="2:3">
      <c r="B21" s="69"/>
      <c r="C21" s="43" t="s">
        <v>169</v>
      </c>
    </row>
    <row r="22" spans="2:3">
      <c r="B22" s="69"/>
      <c r="C22" s="43" t="s">
        <v>170</v>
      </c>
    </row>
    <row r="23" spans="2:3">
      <c r="B23" s="69"/>
      <c r="C23" s="43" t="s">
        <v>145</v>
      </c>
    </row>
    <row r="24" spans="2:3">
      <c r="B24" s="69"/>
      <c r="C24" s="43" t="s">
        <v>168</v>
      </c>
    </row>
    <row r="25" spans="2:3">
      <c r="B25" s="69"/>
      <c r="C25" s="43" t="s">
        <v>171</v>
      </c>
    </row>
    <row r="26" spans="2:3">
      <c r="B26" s="69"/>
      <c r="C26" s="43" t="s">
        <v>145</v>
      </c>
    </row>
    <row r="27" spans="2:3">
      <c r="B27" s="69"/>
      <c r="C27" s="43" t="s">
        <v>146</v>
      </c>
    </row>
    <row r="28" spans="2:3">
      <c r="B28" s="69"/>
    </row>
    <row r="29" spans="2:3">
      <c r="B29" s="69"/>
      <c r="C29" s="43" t="s">
        <v>172</v>
      </c>
    </row>
    <row r="30" spans="2:3">
      <c r="B30" s="69"/>
      <c r="C30" s="43" t="s">
        <v>190</v>
      </c>
    </row>
    <row r="31" spans="2:3">
      <c r="B31" s="69"/>
      <c r="C31" s="43" t="s">
        <v>191</v>
      </c>
    </row>
    <row r="32" spans="2:3">
      <c r="B32" s="69"/>
    </row>
    <row r="33" spans="2:7">
      <c r="B33" s="69"/>
      <c r="C33" s="43" t="s">
        <v>173</v>
      </c>
    </row>
    <row r="34" spans="2:7">
      <c r="B34" s="69"/>
      <c r="C34" s="43" t="s">
        <v>174</v>
      </c>
    </row>
    <row r="35" spans="2:7">
      <c r="B35" s="69"/>
      <c r="C35" s="43" t="s">
        <v>192</v>
      </c>
    </row>
    <row r="36" spans="2:7">
      <c r="B36" s="47" t="s">
        <v>98</v>
      </c>
    </row>
    <row r="37" spans="2:7">
      <c r="B37" s="47"/>
    </row>
    <row r="38" spans="2:7" ht="36.75" customHeight="1">
      <c r="C38" s="59"/>
      <c r="D38" s="44"/>
      <c r="E38" s="52" t="s">
        <v>82</v>
      </c>
      <c r="F38" s="44"/>
      <c r="G38" s="48" t="s">
        <v>131</v>
      </c>
    </row>
    <row r="39" spans="2:7" ht="24.75" customHeight="1">
      <c r="C39" s="59"/>
      <c r="D39" s="44"/>
      <c r="E39" s="49">
        <v>150000</v>
      </c>
      <c r="F39" s="44" t="s">
        <v>85</v>
      </c>
      <c r="G39" s="61">
        <f>E39</f>
        <v>150000</v>
      </c>
    </row>
    <row r="40" spans="2:7">
      <c r="C40" s="59"/>
      <c r="D40" s="44"/>
      <c r="E40" s="57"/>
      <c r="F40" s="44"/>
      <c r="G40" s="58"/>
    </row>
    <row r="41" spans="2:7">
      <c r="C41" s="59"/>
      <c r="D41" s="44"/>
      <c r="E41" s="57"/>
      <c r="F41" s="44"/>
      <c r="G41" s="48" t="s">
        <v>83</v>
      </c>
    </row>
    <row r="42" spans="2:7" ht="33.75" customHeight="1">
      <c r="G42" s="60">
        <f>G39</f>
        <v>150000</v>
      </c>
    </row>
  </sheetData>
  <mergeCells count="4">
    <mergeCell ref="B1:E1"/>
    <mergeCell ref="B6:H6"/>
    <mergeCell ref="C15:D15"/>
    <mergeCell ref="A4:H4"/>
  </mergeCells>
  <phoneticPr fontId="38"/>
  <dataValidations count="1">
    <dataValidation type="list" allowBlank="1" showInputMessage="1" showErrorMessage="1" sqref="E15:G15" xr:uid="{03197850-4BE1-4EBC-8998-609F058B0E9C}">
      <formula1>$J$13:$L$13</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314325</xdr:colOff>
                    <xdr:row>10</xdr:row>
                    <xdr:rowOff>142875</xdr:rowOff>
                  </from>
                  <to>
                    <xdr:col>1</xdr:col>
                    <xdr:colOff>542925</xdr:colOff>
                    <xdr:row>12</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285750</xdr:colOff>
                    <xdr:row>18</xdr:row>
                    <xdr:rowOff>28575</xdr:rowOff>
                  </from>
                  <to>
                    <xdr:col>1</xdr:col>
                    <xdr:colOff>514350</xdr:colOff>
                    <xdr:row>19</xdr:row>
                    <xdr:rowOff>161925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295275</xdr:colOff>
                    <xdr:row>25</xdr:row>
                    <xdr:rowOff>133350</xdr:rowOff>
                  </from>
                  <to>
                    <xdr:col>1</xdr:col>
                    <xdr:colOff>523875</xdr:colOff>
                    <xdr:row>27</xdr:row>
                    <xdr:rowOff>85725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295275</xdr:colOff>
                    <xdr:row>27</xdr:row>
                    <xdr:rowOff>133350</xdr:rowOff>
                  </from>
                  <to>
                    <xdr:col>1</xdr:col>
                    <xdr:colOff>523875</xdr:colOff>
                    <xdr:row>29</xdr:row>
                    <xdr:rowOff>76200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295275</xdr:colOff>
                    <xdr:row>29</xdr:row>
                    <xdr:rowOff>152400</xdr:rowOff>
                  </from>
                  <to>
                    <xdr:col>1</xdr:col>
                    <xdr:colOff>523875</xdr:colOff>
                    <xdr:row>31</xdr:row>
                    <xdr:rowOff>66675</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314325</xdr:colOff>
                    <xdr:row>31</xdr:row>
                    <xdr:rowOff>152400</xdr:rowOff>
                  </from>
                  <to>
                    <xdr:col>1</xdr:col>
                    <xdr:colOff>542925</xdr:colOff>
                    <xdr:row>33</xdr:row>
                    <xdr:rowOff>95250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323850</xdr:colOff>
                    <xdr:row>33</xdr:row>
                    <xdr:rowOff>142875</xdr:rowOff>
                  </from>
                  <to>
                    <xdr:col>1</xdr:col>
                    <xdr:colOff>552450</xdr:colOff>
                    <xdr:row>35</xdr:row>
                    <xdr:rowOff>47625</xdr:rowOff>
                  </to>
                </anchor>
              </controlPr>
            </control>
          </mc:Choice>
        </mc:AlternateContent>
        <mc:AlternateContent xmlns:mc="http://schemas.openxmlformats.org/markup-compatibility/2006">
          <mc:Choice Requires="x14">
            <control shapeId="22542" r:id="rId13" name="Check Box 14">
              <controlPr defaultSize="0" autoFill="0" autoLine="0" autoPict="0">
                <anchor moveWithCells="1">
                  <from>
                    <xdr:col>1</xdr:col>
                    <xdr:colOff>285750</xdr:colOff>
                    <xdr:row>20</xdr:row>
                    <xdr:rowOff>66675</xdr:rowOff>
                  </from>
                  <to>
                    <xdr:col>1</xdr:col>
                    <xdr:colOff>514350</xdr:colOff>
                    <xdr:row>22</xdr:row>
                    <xdr:rowOff>19050</xdr:rowOff>
                  </to>
                </anchor>
              </controlPr>
            </control>
          </mc:Choice>
        </mc:AlternateContent>
        <mc:AlternateContent xmlns:mc="http://schemas.openxmlformats.org/markup-compatibility/2006">
          <mc:Choice Requires="x14">
            <control shapeId="22543" r:id="rId14" name="Check Box 15">
              <controlPr defaultSize="0" autoFill="0" autoLine="0" autoPict="0">
                <anchor moveWithCells="1">
                  <from>
                    <xdr:col>1</xdr:col>
                    <xdr:colOff>295275</xdr:colOff>
                    <xdr:row>23</xdr:row>
                    <xdr:rowOff>76200</xdr:rowOff>
                  </from>
                  <to>
                    <xdr:col>1</xdr:col>
                    <xdr:colOff>523875</xdr:colOff>
                    <xdr:row>25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8CD9-C2F5-418B-99F4-15AED9FC747D}">
  <sheetPr>
    <tabColor theme="4"/>
    <pageSetUpPr fitToPage="1"/>
  </sheetPr>
  <dimension ref="B1:C9"/>
  <sheetViews>
    <sheetView view="pageBreakPreview" zoomScale="115" zoomScaleNormal="145" zoomScaleSheetLayoutView="115" workbookViewId="0">
      <selection activeCell="C2" sqref="C2:C3"/>
    </sheetView>
  </sheetViews>
  <sheetFormatPr defaultColWidth="9" defaultRowHeight="13.5"/>
  <cols>
    <col min="1" max="1" width="9" style="53"/>
    <col min="2" max="2" width="64.375" style="53" customWidth="1"/>
    <col min="3" max="3" width="18.5" style="53" customWidth="1"/>
    <col min="4" max="16384" width="9" style="53"/>
  </cols>
  <sheetData>
    <row r="1" spans="2:3">
      <c r="B1" s="53" t="s">
        <v>137</v>
      </c>
    </row>
    <row r="2" spans="2:3" ht="28.5">
      <c r="B2" s="65" t="s">
        <v>95</v>
      </c>
      <c r="C2" s="66" t="str">
        <f>'①支給申請書兼請求書（医療機関等→都道府県）'!N30</f>
        <v>法人名（個人の場合は記載不要）</v>
      </c>
    </row>
    <row r="3" spans="2:3" ht="14.25">
      <c r="B3" s="65" t="s">
        <v>133</v>
      </c>
      <c r="C3" s="46" t="str">
        <f>'①支給申請書兼請求書（医療機関等→都道府県）'!N22</f>
        <v>●●クリニック</v>
      </c>
    </row>
    <row r="4" spans="2:3" ht="18" customHeight="1">
      <c r="B4" s="54" t="s">
        <v>87</v>
      </c>
    </row>
    <row r="5" spans="2:3" ht="33" customHeight="1">
      <c r="B5" s="55" t="s">
        <v>88</v>
      </c>
      <c r="C5" s="55" t="s">
        <v>89</v>
      </c>
    </row>
    <row r="6" spans="2:3" ht="24" customHeight="1">
      <c r="B6" s="56" t="s">
        <v>90</v>
      </c>
      <c r="C6" s="56"/>
    </row>
    <row r="7" spans="2:3" ht="24" customHeight="1">
      <c r="B7" s="56" t="s">
        <v>91</v>
      </c>
      <c r="C7" s="56"/>
    </row>
    <row r="8" spans="2:3" ht="27.75" customHeight="1">
      <c r="B8" s="56" t="s">
        <v>94</v>
      </c>
      <c r="C8" s="56"/>
    </row>
    <row r="9" spans="2:3" ht="27.75" customHeight="1"/>
  </sheetData>
  <phoneticPr fontId="38"/>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2778" r:id="rId6"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5A27-C487-40D0-9528-D380BF5D41A4}">
  <sheetPr>
    <tabColor theme="4"/>
    <pageSetUpPr fitToPage="1"/>
  </sheetPr>
  <dimension ref="B1:H14"/>
  <sheetViews>
    <sheetView showGridLines="0" view="pageBreakPreview" zoomScale="105" zoomScaleNormal="111" zoomScaleSheetLayoutView="79" workbookViewId="0">
      <selection activeCell="J7" sqref="J7"/>
    </sheetView>
  </sheetViews>
  <sheetFormatPr defaultColWidth="9" defaultRowHeight="14.25"/>
  <cols>
    <col min="1" max="1" width="2.75" style="43" customWidth="1"/>
    <col min="2" max="2" width="9.75" style="43" customWidth="1"/>
    <col min="3" max="3" width="19.625" style="43" customWidth="1"/>
    <col min="4" max="4" width="19" style="43" customWidth="1"/>
    <col min="5" max="5" width="19.875" style="43" customWidth="1"/>
    <col min="6" max="6" width="25.125" style="43" customWidth="1"/>
    <col min="7" max="7" width="22.375" style="43" customWidth="1"/>
    <col min="8" max="8" width="8.5" style="43" customWidth="1"/>
    <col min="9" max="16384" width="9" style="43"/>
  </cols>
  <sheetData>
    <row r="1" spans="2:8" ht="24.75" customHeight="1">
      <c r="B1" s="390" t="s">
        <v>203</v>
      </c>
      <c r="C1" s="390"/>
      <c r="D1" s="390"/>
      <c r="E1" s="390"/>
      <c r="F1" s="45" t="s">
        <v>138</v>
      </c>
      <c r="G1" s="66" t="str">
        <f>'①支給申請書兼請求書（医療機関等→都道府県）'!N36</f>
        <v>無</v>
      </c>
      <c r="H1" s="44"/>
    </row>
    <row r="2" spans="2:8" ht="28.5">
      <c r="B2" s="43" t="s">
        <v>196</v>
      </c>
      <c r="F2" s="45" t="s">
        <v>95</v>
      </c>
      <c r="G2" s="66" t="str">
        <f>'①支給申請書兼請求書（医療機関等→都道府県）'!N30</f>
        <v>法人名（個人の場合は記載不要）</v>
      </c>
    </row>
    <row r="3" spans="2:8" ht="26.25" customHeight="1">
      <c r="F3" s="45" t="s">
        <v>133</v>
      </c>
      <c r="G3" s="66" t="str">
        <f>'①支給申請書兼請求書（医療機関等→都道府県）'!N22</f>
        <v>●●クリニック</v>
      </c>
    </row>
    <row r="4" spans="2:8" ht="24.75" customHeight="1">
      <c r="B4" s="391" t="s">
        <v>129</v>
      </c>
      <c r="C4" s="391"/>
      <c r="D4" s="391"/>
      <c r="E4" s="391"/>
      <c r="F4" s="391"/>
      <c r="G4" s="391"/>
      <c r="H4" s="63"/>
    </row>
    <row r="6" spans="2:8" ht="23.25" customHeight="1">
      <c r="B6" s="388" t="s">
        <v>130</v>
      </c>
      <c r="C6" s="388"/>
      <c r="D6" s="388"/>
      <c r="E6" s="388"/>
      <c r="F6" s="388"/>
      <c r="G6" s="388"/>
      <c r="H6" s="388"/>
    </row>
    <row r="8" spans="2:8">
      <c r="B8" s="47" t="s">
        <v>98</v>
      </c>
    </row>
    <row r="9" spans="2:8">
      <c r="B9" s="47"/>
    </row>
    <row r="10" spans="2:8" ht="36.75" customHeight="1">
      <c r="C10" s="59"/>
      <c r="D10" s="44"/>
      <c r="E10" s="52" t="s">
        <v>82</v>
      </c>
      <c r="F10" s="44"/>
      <c r="G10" s="48" t="s">
        <v>131</v>
      </c>
    </row>
    <row r="11" spans="2:8" ht="24.75" customHeight="1">
      <c r="C11" s="59"/>
      <c r="D11" s="44"/>
      <c r="E11" s="49">
        <v>170000</v>
      </c>
      <c r="F11" s="44" t="s">
        <v>85</v>
      </c>
      <c r="G11" s="61">
        <f>E11</f>
        <v>170000</v>
      </c>
    </row>
    <row r="12" spans="2:8">
      <c r="C12" s="59"/>
      <c r="D12" s="44"/>
      <c r="E12" s="57"/>
      <c r="F12" s="44"/>
      <c r="G12" s="58"/>
    </row>
    <row r="13" spans="2:8">
      <c r="C13" s="59"/>
      <c r="D13" s="44"/>
      <c r="E13" s="57"/>
      <c r="F13" s="44"/>
      <c r="G13" s="48" t="s">
        <v>83</v>
      </c>
    </row>
    <row r="14" spans="2:8" ht="33.75" customHeight="1">
      <c r="G14" s="60">
        <f>G11</f>
        <v>170000</v>
      </c>
    </row>
  </sheetData>
  <mergeCells count="3">
    <mergeCell ref="B1:E1"/>
    <mergeCell ref="B4:G4"/>
    <mergeCell ref="B6:H6"/>
  </mergeCells>
  <phoneticPr fontId="38"/>
  <printOptions horizontalCentered="1"/>
  <pageMargins left="0.25" right="0.25"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5C48-E791-4392-8DFA-8F881D70ECC5}">
  <sheetPr>
    <tabColor rgb="FFFFFF00"/>
    <pageSetUpPr fitToPage="1"/>
  </sheetPr>
  <dimension ref="B1:L41"/>
  <sheetViews>
    <sheetView showGridLines="0" view="pageBreakPreview" topLeftCell="A17" zoomScale="91" zoomScaleNormal="114" zoomScaleSheetLayoutView="79" workbookViewId="0">
      <selection activeCell="B15" sqref="B15"/>
    </sheetView>
  </sheetViews>
  <sheetFormatPr defaultColWidth="9" defaultRowHeight="14.25"/>
  <cols>
    <col min="1" max="1" width="2.75" style="129" customWidth="1"/>
    <col min="2" max="2" width="9.75" style="129" customWidth="1"/>
    <col min="3" max="3" width="19.625" style="129" customWidth="1"/>
    <col min="4" max="4" width="19" style="129" customWidth="1"/>
    <col min="5" max="5" width="29" style="129" customWidth="1"/>
    <col min="6" max="6" width="29.875" style="129" customWidth="1"/>
    <col min="7" max="7" width="33.375" style="129" customWidth="1"/>
    <col min="8" max="8" width="5" style="129" customWidth="1"/>
    <col min="9" max="11" width="9" style="129"/>
    <col min="12" max="12" width="49.75" style="129" customWidth="1"/>
    <col min="13" max="16384" width="9" style="129"/>
  </cols>
  <sheetData>
    <row r="1" spans="2:12" ht="24.75" customHeight="1">
      <c r="B1" s="392" t="s">
        <v>227</v>
      </c>
      <c r="C1" s="392"/>
      <c r="D1" s="392"/>
      <c r="E1" s="392"/>
      <c r="F1" s="128" t="s">
        <v>138</v>
      </c>
      <c r="G1" s="66" t="str">
        <f>'①支給申請書兼請求書（医療機関等→都道府県）'!N36</f>
        <v>無</v>
      </c>
      <c r="J1" s="129" t="s">
        <v>253</v>
      </c>
    </row>
    <row r="2" spans="2:12" ht="23.25" customHeight="1">
      <c r="B2" s="129" t="s">
        <v>196</v>
      </c>
      <c r="F2" s="128" t="s">
        <v>95</v>
      </c>
      <c r="G2" s="66" t="str">
        <f>'①支給申請書兼請求書（医療機関等→都道府県）'!N30</f>
        <v>法人名（個人の場合は記載不要）</v>
      </c>
      <c r="J2" s="129" t="s">
        <v>254</v>
      </c>
    </row>
    <row r="3" spans="2:12" ht="26.25" customHeight="1">
      <c r="F3" s="128" t="s">
        <v>215</v>
      </c>
      <c r="G3" s="66" t="str">
        <f>'①支給申請書兼請求書（医療機関等→都道府県）'!N22</f>
        <v>●●クリニック</v>
      </c>
    </row>
    <row r="4" spans="2:12" ht="24.75" customHeight="1">
      <c r="B4" s="393" t="s">
        <v>134</v>
      </c>
      <c r="C4" s="393"/>
      <c r="D4" s="393"/>
      <c r="E4" s="393"/>
      <c r="F4" s="393"/>
      <c r="G4" s="393"/>
      <c r="H4" s="393"/>
    </row>
    <row r="6" spans="2:12" ht="23.25" customHeight="1">
      <c r="B6" s="394" t="s">
        <v>135</v>
      </c>
      <c r="C6" s="394"/>
      <c r="D6" s="394"/>
      <c r="E6" s="394"/>
      <c r="F6" s="394"/>
      <c r="G6" s="394"/>
      <c r="H6" s="394"/>
    </row>
    <row r="8" spans="2:12" ht="18" customHeight="1">
      <c r="B8" s="130" t="s">
        <v>86</v>
      </c>
    </row>
    <row r="10" spans="2:12">
      <c r="B10" s="205" t="s">
        <v>252</v>
      </c>
      <c r="C10" s="129" t="s">
        <v>175</v>
      </c>
    </row>
    <row r="12" spans="2:12" ht="20.25" customHeight="1">
      <c r="B12" s="205" t="s">
        <v>252</v>
      </c>
      <c r="C12" s="129" t="s">
        <v>176</v>
      </c>
    </row>
    <row r="13" spans="2:12" ht="23.25" customHeight="1">
      <c r="C13" s="129" t="s">
        <v>177</v>
      </c>
      <c r="J13" s="129" t="s">
        <v>103</v>
      </c>
      <c r="K13" s="129" t="s">
        <v>104</v>
      </c>
      <c r="L13" s="132" t="s">
        <v>105</v>
      </c>
    </row>
    <row r="14" spans="2:12">
      <c r="E14" s="133" t="s">
        <v>100</v>
      </c>
      <c r="F14" s="133" t="s">
        <v>101</v>
      </c>
      <c r="G14" s="133" t="s">
        <v>102</v>
      </c>
    </row>
    <row r="15" spans="2:12" ht="87.75" customHeight="1">
      <c r="B15" s="205" t="s">
        <v>252</v>
      </c>
      <c r="C15" s="394" t="s">
        <v>106</v>
      </c>
      <c r="D15" s="395"/>
      <c r="E15" s="134"/>
      <c r="F15" s="134"/>
      <c r="G15" s="134"/>
    </row>
    <row r="17" spans="2:3" ht="18" customHeight="1">
      <c r="B17" s="130" t="s">
        <v>99</v>
      </c>
    </row>
    <row r="18" spans="2:3">
      <c r="B18" s="205" t="s">
        <v>252</v>
      </c>
      <c r="C18" s="129" t="s">
        <v>107</v>
      </c>
    </row>
    <row r="19" spans="2:3">
      <c r="B19" s="131"/>
      <c r="C19" s="129" t="s">
        <v>145</v>
      </c>
    </row>
    <row r="20" spans="2:3">
      <c r="B20" s="205" t="s">
        <v>252</v>
      </c>
      <c r="C20" s="129" t="s">
        <v>169</v>
      </c>
    </row>
    <row r="21" spans="2:3">
      <c r="B21" s="131"/>
      <c r="C21" s="129" t="s">
        <v>170</v>
      </c>
    </row>
    <row r="22" spans="2:3">
      <c r="B22" s="131"/>
      <c r="C22" s="129" t="s">
        <v>145</v>
      </c>
    </row>
    <row r="23" spans="2:3">
      <c r="B23" s="205" t="s">
        <v>252</v>
      </c>
      <c r="C23" s="129" t="s">
        <v>168</v>
      </c>
    </row>
    <row r="24" spans="2:3">
      <c r="B24" s="131"/>
      <c r="C24" s="129" t="s">
        <v>171</v>
      </c>
    </row>
    <row r="25" spans="2:3">
      <c r="B25" s="131"/>
      <c r="C25" s="129" t="s">
        <v>145</v>
      </c>
    </row>
    <row r="26" spans="2:3">
      <c r="B26" s="205" t="s">
        <v>252</v>
      </c>
      <c r="C26" s="129" t="s">
        <v>146</v>
      </c>
    </row>
    <row r="27" spans="2:3">
      <c r="B27" s="131"/>
    </row>
    <row r="28" spans="2:3">
      <c r="B28" s="205" t="s">
        <v>252</v>
      </c>
      <c r="C28" s="129" t="s">
        <v>172</v>
      </c>
    </row>
    <row r="29" spans="2:3">
      <c r="B29" s="131"/>
      <c r="C29" s="129" t="s">
        <v>190</v>
      </c>
    </row>
    <row r="30" spans="2:3">
      <c r="B30" s="205" t="s">
        <v>252</v>
      </c>
      <c r="C30" s="129" t="s">
        <v>191</v>
      </c>
    </row>
    <row r="31" spans="2:3">
      <c r="B31" s="131"/>
    </row>
    <row r="32" spans="2:3">
      <c r="B32" s="205" t="s">
        <v>252</v>
      </c>
      <c r="C32" s="129" t="s">
        <v>173</v>
      </c>
    </row>
    <row r="33" spans="2:7">
      <c r="B33" s="131"/>
      <c r="C33" s="129" t="s">
        <v>174</v>
      </c>
    </row>
    <row r="34" spans="2:7">
      <c r="B34" s="205" t="s">
        <v>252</v>
      </c>
      <c r="C34" s="129" t="s">
        <v>192</v>
      </c>
    </row>
    <row r="35" spans="2:7">
      <c r="B35" s="130" t="s">
        <v>98</v>
      </c>
    </row>
    <row r="36" spans="2:7">
      <c r="B36" s="130"/>
    </row>
    <row r="37" spans="2:7" ht="36.75" customHeight="1">
      <c r="C37" s="135"/>
      <c r="D37" s="136"/>
      <c r="E37" s="137" t="s">
        <v>82</v>
      </c>
      <c r="F37" s="136"/>
      <c r="G37" s="133" t="s">
        <v>131</v>
      </c>
    </row>
    <row r="38" spans="2:7" ht="24.75" customHeight="1">
      <c r="C38" s="135"/>
      <c r="D38" s="136"/>
      <c r="E38" s="138">
        <v>228000</v>
      </c>
      <c r="F38" s="136" t="s">
        <v>85</v>
      </c>
      <c r="G38" s="139">
        <f>E38</f>
        <v>228000</v>
      </c>
    </row>
    <row r="39" spans="2:7">
      <c r="C39" s="135"/>
      <c r="D39" s="136"/>
      <c r="E39" s="140"/>
      <c r="F39" s="136"/>
      <c r="G39" s="141"/>
    </row>
    <row r="40" spans="2:7">
      <c r="C40" s="135"/>
      <c r="D40" s="136"/>
      <c r="E40" s="140"/>
      <c r="F40" s="136"/>
      <c r="G40" s="133" t="s">
        <v>83</v>
      </c>
    </row>
    <row r="41" spans="2:7" ht="33.75" customHeight="1">
      <c r="G41" s="142">
        <f>G38</f>
        <v>228000</v>
      </c>
    </row>
  </sheetData>
  <mergeCells count="4">
    <mergeCell ref="B1:E1"/>
    <mergeCell ref="B4:H4"/>
    <mergeCell ref="B6:H6"/>
    <mergeCell ref="C15:D15"/>
  </mergeCells>
  <phoneticPr fontId="38"/>
  <dataValidations count="2">
    <dataValidation type="list" allowBlank="1" showInputMessage="1" showErrorMessage="1" sqref="E15:G15" xr:uid="{A5D112B6-CDD1-4186-9E99-068B7506563F}">
      <formula1>$J$13:$L$13</formula1>
    </dataValidation>
    <dataValidation type="list" allowBlank="1" showInputMessage="1" showErrorMessage="1" sqref="B10 B12 B15 B18 B20 B23 B26 B28 B30 B32 B34" xr:uid="{F4CF94E6-2F1A-4C28-BCBB-809D31276C81}">
      <formula1>$J$1:$J$2</formula1>
    </dataValidation>
  </dataValidations>
  <printOptions horizontalCentered="1"/>
  <pageMargins left="0.25" right="0.25"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01A4-E4C3-4599-93AF-C54AD17D6DC3}">
  <sheetPr>
    <tabColor rgb="FFFFFF00"/>
    <pageSetUpPr fitToPage="1"/>
  </sheetPr>
  <dimension ref="B1:E9"/>
  <sheetViews>
    <sheetView view="pageBreakPreview" zoomScale="115" zoomScaleNormal="145" zoomScaleSheetLayoutView="115" workbookViewId="0">
      <selection activeCell="C3" sqref="C3"/>
    </sheetView>
  </sheetViews>
  <sheetFormatPr defaultColWidth="9" defaultRowHeight="13.5"/>
  <cols>
    <col min="1" max="1" width="9" style="143"/>
    <col min="2" max="2" width="64.375" style="143" customWidth="1"/>
    <col min="3" max="3" width="18.5" style="143" customWidth="1"/>
    <col min="4" max="16384" width="9" style="143"/>
  </cols>
  <sheetData>
    <row r="1" spans="2:5">
      <c r="B1" s="143" t="s">
        <v>216</v>
      </c>
      <c r="E1" s="143" t="s">
        <v>253</v>
      </c>
    </row>
    <row r="2" spans="2:5" ht="28.5">
      <c r="B2" s="144" t="s">
        <v>95</v>
      </c>
      <c r="C2" s="66" t="str">
        <f>'①支給申請書兼請求書（医療機関等→都道府県）'!N30</f>
        <v>法人名（個人の場合は記載不要）</v>
      </c>
      <c r="E2" s="143" t="s">
        <v>254</v>
      </c>
    </row>
    <row r="3" spans="2:5" ht="14.25">
      <c r="B3" s="144" t="s">
        <v>215</v>
      </c>
      <c r="C3" s="46" t="str">
        <f>'①支給申請書兼請求書（医療機関等→都道府県）'!N22</f>
        <v>●●クリニック</v>
      </c>
    </row>
    <row r="4" spans="2:5" ht="18" customHeight="1">
      <c r="B4" s="145" t="s">
        <v>87</v>
      </c>
    </row>
    <row r="5" spans="2:5" ht="33" customHeight="1">
      <c r="B5" s="146" t="s">
        <v>88</v>
      </c>
      <c r="C5" s="146" t="s">
        <v>89</v>
      </c>
    </row>
    <row r="6" spans="2:5" ht="24" customHeight="1">
      <c r="B6" s="147" t="s">
        <v>90</v>
      </c>
      <c r="C6" s="146" t="s">
        <v>252</v>
      </c>
    </row>
    <row r="7" spans="2:5" ht="24" customHeight="1">
      <c r="B7" s="147" t="s">
        <v>91</v>
      </c>
      <c r="C7" s="146" t="s">
        <v>252</v>
      </c>
    </row>
    <row r="8" spans="2:5" ht="27.75" customHeight="1">
      <c r="B8" s="147" t="s">
        <v>94</v>
      </c>
      <c r="C8" s="146" t="s">
        <v>252</v>
      </c>
    </row>
    <row r="9" spans="2:5" ht="27.75" customHeight="1"/>
  </sheetData>
  <phoneticPr fontId="38"/>
  <dataValidations count="1">
    <dataValidation type="list" allowBlank="1" showInputMessage="1" showErrorMessage="1" sqref="C6:C8" xr:uid="{B8357AAA-7238-4350-9CD1-86AD496D310C}">
      <formula1>$E$1:$E$2</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28</vt:i4>
      </vt:variant>
    </vt:vector>
  </HeadingPairs>
  <TitlesOfParts>
    <vt:vector size="49" baseType="lpstr">
      <vt:lpstr>①支給申請書兼請求書（医療機関等→都道府県）</vt:lpstr>
      <vt:lpstr>【有床診】賃上げ申請書</vt:lpstr>
      <vt:lpstr>別紙（有床診）</vt:lpstr>
      <vt:lpstr>【有床診】物価申請書兼実績報告書</vt:lpstr>
      <vt:lpstr>【無床診】賃上げ申請書</vt:lpstr>
      <vt:lpstr>別紙（無床診）</vt:lpstr>
      <vt:lpstr>【無床診】物価申請書兼実績報告書</vt:lpstr>
      <vt:lpstr>【訪看ST】賃上げ申請書</vt:lpstr>
      <vt:lpstr>別紙（訪看ST）</vt:lpstr>
      <vt:lpstr>【薬局】賃上げ申請書</vt:lpstr>
      <vt:lpstr>【薬局】物価支援事業（申請書兼実績報告書）</vt:lpstr>
      <vt:lpstr>②変更申請書</vt:lpstr>
      <vt:lpstr>③【有床診】賃上げ支援実績報告書</vt:lpstr>
      <vt:lpstr>【有床診】別紙（2.0％超部分算定シート）</vt:lpstr>
      <vt:lpstr>③【無床診】賃上げ実績報告書</vt:lpstr>
      <vt:lpstr>【無床診】別紙（2.0％超部分算定シート）</vt:lpstr>
      <vt:lpstr>③【訪問看護ＳＴ】賃上げ実績報告書</vt:lpstr>
      <vt:lpstr>【訪問看護ＳＴ】別紙（2.0％超部分算定シート）</vt:lpstr>
      <vt:lpstr>③【薬局】賃上げ実績報告</vt:lpstr>
      <vt:lpstr>【薬局】別紙（2.0％超部分算定シート）</vt:lpstr>
      <vt:lpstr>都道府県リスト</vt:lpstr>
      <vt:lpstr>【訪看ST】賃上げ申請書!Print_Area</vt:lpstr>
      <vt:lpstr>'【訪問看護ＳＴ】別紙（2.0％超部分算定シート）'!Print_Area</vt:lpstr>
      <vt:lpstr>【無床診】賃上げ申請書!Print_Area</vt:lpstr>
      <vt:lpstr>【無床診】物価申請書兼実績報告書!Print_Area</vt:lpstr>
      <vt:lpstr>'【無床診】別紙（2.0％超部分算定シート）'!Print_Area</vt:lpstr>
      <vt:lpstr>【薬局】賃上げ申請書!Print_Area</vt:lpstr>
      <vt:lpstr>'【薬局】物価支援事業（申請書兼実績報告書）'!Print_Area</vt:lpstr>
      <vt:lpstr>'【薬局】別紙（2.0％超部分算定シート）'!Print_Area</vt:lpstr>
      <vt:lpstr>【有床診】賃上げ申請書!Print_Area</vt:lpstr>
      <vt:lpstr>【有床診】物価申請書兼実績報告書!Print_Area</vt:lpstr>
      <vt:lpstr>'【有床診】別紙（2.0％超部分算定シート）'!Print_Area</vt:lpstr>
      <vt:lpstr>'①支給申請書兼請求書（医療機関等→都道府県）'!Print_Area</vt:lpstr>
      <vt:lpstr>②変更申請書!Print_Area</vt:lpstr>
      <vt:lpstr>③【訪問看護ＳＴ】賃上げ実績報告書!Print_Area</vt:lpstr>
      <vt:lpstr>③【無床診】賃上げ実績報告書!Print_Area</vt:lpstr>
      <vt:lpstr>③【薬局】賃上げ実績報告!Print_Area</vt:lpstr>
      <vt:lpstr>③【有床診】賃上げ支援実績報告書!Print_Area</vt:lpstr>
      <vt:lpstr>'別紙（訪看ST）'!Print_Area</vt:lpstr>
      <vt:lpstr>'別紙（無床診）'!Print_Area</vt:lpstr>
      <vt:lpstr>'別紙（有床診）'!Print_Area</vt:lpstr>
      <vt:lpstr>'【訪問看護ＳＴ】別紙（2.0％超部分算定シート）'!Print_Titles</vt:lpstr>
      <vt:lpstr>'【無床診】別紙（2.0％超部分算定シート）'!Print_Titles</vt:lpstr>
      <vt:lpstr>'【薬局】別紙（2.0％超部分算定シート）'!Print_Titles</vt:lpstr>
      <vt:lpstr>'【有床診】別紙（2.0％超部分算定シート）'!Print_Titles</vt:lpstr>
      <vt:lpstr>③【訪問看護ＳＴ】賃上げ実績報告書!Print_Titles</vt:lpstr>
      <vt:lpstr>③【無床診】賃上げ実績報告書!Print_Titles</vt:lpstr>
      <vt:lpstr>③【薬局】賃上げ実績報告!Print_Titles</vt:lpstr>
      <vt:lpstr>③【有床診】賃上げ支援実績報告書!Print_Titles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寺松 宏平</cp:lastModifiedBy>
  <cp:revision>2</cp:revision>
  <cp:lastPrinted>2026-04-02T00:19:05Z</cp:lastPrinted>
  <dcterms:created xsi:type="dcterms:W3CDTF">2017-10-26T07:12:00Z</dcterms:created>
  <dcterms:modified xsi:type="dcterms:W3CDTF">2026-05-08T02:38:11Z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