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xl/charts/chart2.xml" ContentType="application/vnd.openxmlformats-officedocument.drawingml.chart+xml"/>
  <Override PartName="/xl/theme/themeOverride2.xml" ContentType="application/vnd.openxmlformats-officedocument.themeOverride+xml"/>
  <Override PartName="/xl/drawings/drawing3.xml" ContentType="application/vnd.openxmlformats-officedocument.drawingml.chartshapes+xml"/>
  <Override PartName="/xl/drawings/drawing4.xml" ContentType="application/vnd.openxmlformats-officedocument.drawing+xml"/>
  <Override PartName="/xl/charts/chart3.xml" ContentType="application/vnd.openxmlformats-officedocument.drawingml.chart+xml"/>
  <Override PartName="/xl/theme/themeOverride3.xml" ContentType="application/vnd.openxmlformats-officedocument.themeOverride+xml"/>
  <Override PartName="/xl/charts/chart4.xml" ContentType="application/vnd.openxmlformats-officedocument.drawingml.chart+xml"/>
  <Override PartName="/xl/theme/themeOverride4.xml" ContentType="application/vnd.openxmlformats-officedocument.themeOverride+xml"/>
  <Override PartName="/xl/charts/chart5.xml" ContentType="application/vnd.openxmlformats-officedocument.drawingml.chart+xml"/>
  <Override PartName="/xl/theme/themeOverride5.xml" ContentType="application/vnd.openxmlformats-officedocument.themeOverride+xml"/>
  <Override PartName="/xl/charts/chart6.xml" ContentType="application/vnd.openxmlformats-officedocument.drawingml.chart+xml"/>
  <Override PartName="/xl/theme/themeOverride6.xml" ContentType="application/vnd.openxmlformats-officedocument.themeOverride+xml"/>
  <Override PartName="/xl/charts/chart7.xml" ContentType="application/vnd.openxmlformats-officedocument.drawingml.chart+xml"/>
  <Override PartName="/xl/theme/themeOverride7.xml" ContentType="application/vnd.openxmlformats-officedocument.themeOverride+xml"/>
  <Override PartName="/xl/charts/chart8.xml" ContentType="application/vnd.openxmlformats-officedocument.drawingml.chart+xml"/>
  <Override PartName="/xl/theme/themeOverride8.xml" ContentType="application/vnd.openxmlformats-officedocument.themeOverride+xml"/>
  <Override PartName="/xl/charts/chart9.xml" ContentType="application/vnd.openxmlformats-officedocument.drawingml.chart+xml"/>
  <Override PartName="/xl/theme/themeOverride9.xml" ContentType="application/vnd.openxmlformats-officedocument.themeOverride+xml"/>
  <Override PartName="/xl/charts/chart10.xml" ContentType="application/vnd.openxmlformats-officedocument.drawingml.chart+xml"/>
  <Override PartName="/xl/theme/themeOverride10.xml" ContentType="application/vnd.openxmlformats-officedocument.themeOverride+xml"/>
  <Override PartName="/xl/charts/chart11.xml" ContentType="application/vnd.openxmlformats-officedocument.drawingml.chart+xml"/>
  <Override PartName="/xl/theme/themeOverride11.xml" ContentType="application/vnd.openxmlformats-officedocument.themeOverride+xml"/>
  <Override PartName="/xl/charts/chart12.xml" ContentType="application/vnd.openxmlformats-officedocument.drawingml.chart+xml"/>
  <Override PartName="/xl/theme/themeOverride12.xml" ContentType="application/vnd.openxmlformats-officedocument.themeOverride+xml"/>
  <Override PartName="/xl/drawings/drawing5.xml" ContentType="application/vnd.openxmlformats-officedocument.drawing+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updateLinks="never" defaultThemeVersion="124226"/>
  <mc:AlternateContent xmlns:mc="http://schemas.openxmlformats.org/markup-compatibility/2006">
    <mc:Choice Requires="x15">
      <x15ac:absPath xmlns:x15ac="http://schemas.microsoft.com/office/spreadsheetml/2010/11/ac" url="K:\1112_統計調査課\12 生活統計担当\指県10現住人口調査\01現住人口調査\12年単位使用\宮崎県の人口\宮崎県の人口（R06)\ホームページ用\"/>
    </mc:Choice>
  </mc:AlternateContent>
  <xr:revisionPtr revIDLastSave="0" documentId="13_ncr:1_{185C04FC-FCC7-41BB-A9C2-66D77529426B}" xr6:coauthVersionLast="47" xr6:coauthVersionMax="47" xr10:uidLastSave="{00000000-0000-0000-0000-000000000000}"/>
  <bookViews>
    <workbookView xWindow="-108" yWindow="-108" windowWidth="23256" windowHeight="12576" tabRatio="873" xr2:uid="{00000000-000D-0000-FFFF-FFFF00000000}"/>
  </bookViews>
  <sheets>
    <sheet name="社会動態・自然動態の推移" sheetId="6" r:id="rId1"/>
    <sheet name="人口・世帯及び社会・自然動態" sheetId="5" r:id="rId2"/>
    <sheet name="市町村別社会増減加率・自然増加率" sheetId="4" r:id="rId3"/>
    <sheet name="年齢５歳階級別県外転出入者数" sheetId="1" r:id="rId4"/>
    <sheet name="５歳階級別移動数（県・市部・郡部）" sheetId="8" r:id="rId5"/>
    <sheet name="５歳階級別移動数（市町村別）" sheetId="9" r:id="rId6"/>
  </sheets>
  <definedNames>
    <definedName name="_xlnm._FilterDatabase" localSheetId="2" hidden="1">市町村別社会増減加率・自然増加率!$BI$32:$BK$58</definedName>
    <definedName name="_xlnm.Print_Area" localSheetId="4">'５歳階級別移動数（県・市部・郡部）'!$A$1:$AL$62</definedName>
    <definedName name="_xlnm.Print_Area" localSheetId="5">'５歳階級別移動数（市町村別）'!$A$1:$DJ$119,'５歳階級別移動数（市町村別）'!$DK$1:$EC$59</definedName>
    <definedName name="_xlnm.Print_Area" localSheetId="2">市町村別社会増減加率・自然増加率!$A$1:$AH$47</definedName>
    <definedName name="_xlnm.Print_Area" localSheetId="0">社会動態・自然動態の推移!$A$1:$Z$75</definedName>
    <definedName name="_xlnm.Print_Area" localSheetId="1">人口・世帯及び社会・自然動態!$A$1:$AB$43</definedName>
    <definedName name="_xlnm.Print_Area" localSheetId="3">年齢５歳階級別県外転出入者数!$A$1:$Z$52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H119" i="9" l="1"/>
  <c r="DE119" i="9"/>
  <c r="DG119" i="9"/>
  <c r="CS119" i="9"/>
  <c r="CO119" i="9"/>
  <c r="CN119" i="9"/>
  <c r="CM119" i="9"/>
  <c r="CL119" i="9"/>
  <c r="CE119" i="9"/>
  <c r="BV119" i="9"/>
  <c r="BR119" i="9"/>
  <c r="BT119" i="9"/>
  <c r="BS119" i="9"/>
  <c r="BU119" i="9"/>
  <c r="BG119" i="9"/>
  <c r="BC119" i="9"/>
  <c r="BB119" i="9"/>
  <c r="AZ119" i="9"/>
  <c r="AS119" i="9"/>
  <c r="BA119" i="9"/>
  <c r="AJ119" i="9"/>
  <c r="AG119" i="9"/>
  <c r="AH119" i="9"/>
  <c r="AI119" i="9"/>
  <c r="U119" i="9"/>
  <c r="Q119" i="9"/>
  <c r="P119" i="9"/>
  <c r="O119" i="9"/>
  <c r="G119" i="9"/>
  <c r="N119" i="9"/>
  <c r="DH118" i="9"/>
  <c r="DD118" i="9"/>
  <c r="DF118" i="9"/>
  <c r="DE118" i="9"/>
  <c r="DG118" i="9"/>
  <c r="CS118" i="9"/>
  <c r="CO118" i="9"/>
  <c r="CN118" i="9"/>
  <c r="CL118" i="9"/>
  <c r="CE118" i="9"/>
  <c r="CK118" i="9"/>
  <c r="BV118" i="9"/>
  <c r="BS118" i="9"/>
  <c r="BT118" i="9"/>
  <c r="BU118" i="9"/>
  <c r="BG118" i="9"/>
  <c r="BC118" i="9"/>
  <c r="BB118" i="9"/>
  <c r="BA118" i="9"/>
  <c r="AS118" i="9"/>
  <c r="AZ118" i="9"/>
  <c r="AJ118" i="9"/>
  <c r="AF118" i="9"/>
  <c r="AE118" i="9" s="1"/>
  <c r="AH118" i="9"/>
  <c r="AG118" i="9"/>
  <c r="AI118" i="9"/>
  <c r="U118" i="9"/>
  <c r="Q118" i="9"/>
  <c r="P118" i="9"/>
  <c r="O118" i="9"/>
  <c r="N118" i="9"/>
  <c r="G118" i="9"/>
  <c r="DH117" i="9"/>
  <c r="DD117" i="9"/>
  <c r="DF117" i="9"/>
  <c r="DE117" i="9"/>
  <c r="DG117" i="9"/>
  <c r="CS117" i="9"/>
  <c r="CO117" i="9"/>
  <c r="CN117" i="9"/>
  <c r="CM117" i="9"/>
  <c r="CL117" i="9"/>
  <c r="CE117" i="9"/>
  <c r="BV117" i="9"/>
  <c r="BR117" i="9"/>
  <c r="BT117" i="9"/>
  <c r="BS117" i="9"/>
  <c r="BU117" i="9"/>
  <c r="BG117" i="9"/>
  <c r="BC117" i="9"/>
  <c r="BB117" i="9"/>
  <c r="AZ117" i="9"/>
  <c r="AS117" i="9"/>
  <c r="AN117" i="9"/>
  <c r="AY117" i="9"/>
  <c r="AJ117" i="9"/>
  <c r="AG117" i="9"/>
  <c r="AF117" i="9"/>
  <c r="AH117" i="9"/>
  <c r="Z117" i="9"/>
  <c r="AI117" i="9"/>
  <c r="U117" i="9"/>
  <c r="Q117" i="9"/>
  <c r="P117" i="9"/>
  <c r="O117" i="9"/>
  <c r="G117" i="9"/>
  <c r="N117" i="9"/>
  <c r="DH116" i="9"/>
  <c r="DD116" i="9"/>
  <c r="DF116" i="9"/>
  <c r="DE116" i="9"/>
  <c r="CS116" i="9"/>
  <c r="CO116" i="9"/>
  <c r="CN116" i="9"/>
  <c r="CL116" i="9"/>
  <c r="CE116" i="9"/>
  <c r="CM116" i="9"/>
  <c r="CK116" i="9"/>
  <c r="BZ116" i="9"/>
  <c r="BV116" i="9"/>
  <c r="BR116" i="9"/>
  <c r="BQ116" i="9" s="1"/>
  <c r="BT116" i="9"/>
  <c r="BS116" i="9"/>
  <c r="BU116" i="9"/>
  <c r="BG116" i="9"/>
  <c r="BC116" i="9"/>
  <c r="BB116" i="9"/>
  <c r="BA116" i="9"/>
  <c r="AZ116" i="9"/>
  <c r="AS116" i="9"/>
  <c r="AJ116" i="9"/>
  <c r="AF116" i="9"/>
  <c r="AH116" i="9"/>
  <c r="U116" i="9"/>
  <c r="Q116" i="9"/>
  <c r="P116" i="9"/>
  <c r="N116" i="9"/>
  <c r="G116" i="9"/>
  <c r="M116" i="9"/>
  <c r="DH115" i="9"/>
  <c r="DF115" i="9"/>
  <c r="DE115" i="9"/>
  <c r="DG115" i="9"/>
  <c r="CS115" i="9"/>
  <c r="CO115" i="9"/>
  <c r="CN115" i="9"/>
  <c r="CM115" i="9"/>
  <c r="CL115" i="9"/>
  <c r="CE115" i="9"/>
  <c r="BV115" i="9"/>
  <c r="BR115" i="9"/>
  <c r="BT115" i="9"/>
  <c r="BS115" i="9"/>
  <c r="BU115" i="9"/>
  <c r="BG115" i="9"/>
  <c r="BC115" i="9"/>
  <c r="BB115" i="9"/>
  <c r="AZ115" i="9"/>
  <c r="AS115" i="9"/>
  <c r="BA115" i="9"/>
  <c r="AJ115" i="9"/>
  <c r="AG115" i="9"/>
  <c r="AH115" i="9"/>
  <c r="U115" i="9"/>
  <c r="Q115" i="9"/>
  <c r="P115" i="9"/>
  <c r="O115" i="9"/>
  <c r="G115" i="9"/>
  <c r="N115" i="9"/>
  <c r="DH114" i="9"/>
  <c r="DD114" i="9"/>
  <c r="DF114" i="9"/>
  <c r="DE114" i="9"/>
  <c r="CS114" i="9"/>
  <c r="CO114" i="9"/>
  <c r="CN114" i="9"/>
  <c r="CM114" i="9"/>
  <c r="BV114" i="9"/>
  <c r="BT114" i="9"/>
  <c r="BS114" i="9"/>
  <c r="BC114" i="9"/>
  <c r="BB114" i="9"/>
  <c r="AZ114" i="9"/>
  <c r="AS114" i="9"/>
  <c r="AJ114" i="9"/>
  <c r="AH114" i="9"/>
  <c r="AG114" i="9"/>
  <c r="Q114" i="9"/>
  <c r="P114" i="9"/>
  <c r="N114" i="9"/>
  <c r="G114" i="9"/>
  <c r="O114" i="9"/>
  <c r="M114" i="9"/>
  <c r="B114" i="9"/>
  <c r="DH113" i="9"/>
  <c r="DF113" i="9"/>
  <c r="DE113" i="9"/>
  <c r="CO113" i="9"/>
  <c r="CN113" i="9"/>
  <c r="CL113" i="9"/>
  <c r="CE113" i="9"/>
  <c r="CM113" i="9"/>
  <c r="BZ113" i="9"/>
  <c r="CK113" i="9"/>
  <c r="BV113" i="9"/>
  <c r="BT113" i="9"/>
  <c r="BS113" i="9"/>
  <c r="BL113" i="9"/>
  <c r="BU113" i="9"/>
  <c r="BG113" i="9"/>
  <c r="BC113" i="9"/>
  <c r="BB113" i="9"/>
  <c r="BA113" i="9"/>
  <c r="AS113" i="9"/>
  <c r="AJ113" i="9"/>
  <c r="AH113" i="9"/>
  <c r="AG113" i="9"/>
  <c r="Z113" i="9"/>
  <c r="U113" i="9"/>
  <c r="Q113" i="9"/>
  <c r="P113" i="9"/>
  <c r="O113" i="9"/>
  <c r="DH112" i="9"/>
  <c r="DE112" i="9"/>
  <c r="DD112" i="9"/>
  <c r="DF112" i="9"/>
  <c r="CS112" i="9"/>
  <c r="CO112" i="9"/>
  <c r="CN112" i="9"/>
  <c r="CM112" i="9"/>
  <c r="CE112" i="9"/>
  <c r="CL112" i="9"/>
  <c r="BV112" i="9"/>
  <c r="BS112" i="9"/>
  <c r="BR112" i="9"/>
  <c r="BQ112" i="9" s="1"/>
  <c r="BT112" i="9"/>
  <c r="BU112" i="9"/>
  <c r="BG112" i="9"/>
  <c r="BC112" i="9"/>
  <c r="BB112" i="9"/>
  <c r="BA112" i="9"/>
  <c r="AS112" i="9"/>
  <c r="AZ112" i="9"/>
  <c r="AY112" i="9"/>
  <c r="AN112" i="9"/>
  <c r="AJ112" i="9"/>
  <c r="AG112" i="9"/>
  <c r="AF112" i="9"/>
  <c r="U112" i="9"/>
  <c r="Q112" i="9"/>
  <c r="P112" i="9"/>
  <c r="O112" i="9"/>
  <c r="N112" i="9"/>
  <c r="DH111" i="9"/>
  <c r="DF111" i="9"/>
  <c r="DD111" i="9"/>
  <c r="DE111" i="9"/>
  <c r="DG111" i="9"/>
  <c r="CS111" i="9"/>
  <c r="CO111" i="9"/>
  <c r="CN111" i="9"/>
  <c r="CM111" i="9"/>
  <c r="CL111" i="9"/>
  <c r="BV111" i="9"/>
  <c r="BS111" i="9"/>
  <c r="BR111" i="9"/>
  <c r="BT111" i="9"/>
  <c r="BL111" i="9"/>
  <c r="BU111" i="9"/>
  <c r="BG111" i="9"/>
  <c r="BC111" i="9"/>
  <c r="BA111" i="9"/>
  <c r="BB111" i="9"/>
  <c r="AS111" i="9"/>
  <c r="AZ111" i="9"/>
  <c r="AJ111" i="9"/>
  <c r="AH111" i="9"/>
  <c r="AG111" i="9"/>
  <c r="AF111" i="9"/>
  <c r="U111" i="9"/>
  <c r="Q111" i="9"/>
  <c r="N111" i="9"/>
  <c r="P111" i="9"/>
  <c r="DH110" i="9"/>
  <c r="DF110" i="9"/>
  <c r="DE110" i="9"/>
  <c r="DD110" i="9"/>
  <c r="CS110" i="9"/>
  <c r="CO110" i="9"/>
  <c r="CN110" i="9"/>
  <c r="CL110" i="9"/>
  <c r="CE110" i="9"/>
  <c r="CK110" i="9"/>
  <c r="BV110" i="9"/>
  <c r="BT110" i="9"/>
  <c r="BS110" i="9"/>
  <c r="BU110" i="9"/>
  <c r="BC110" i="9"/>
  <c r="BB110" i="9"/>
  <c r="BA110" i="9"/>
  <c r="AS110" i="9"/>
  <c r="AN110" i="9"/>
  <c r="AJ110" i="9"/>
  <c r="AG110" i="9"/>
  <c r="AH110" i="9"/>
  <c r="Q110" i="9"/>
  <c r="P110" i="9"/>
  <c r="G110" i="9"/>
  <c r="O110" i="9"/>
  <c r="N110" i="9"/>
  <c r="M110" i="9"/>
  <c r="L110" i="9" s="1"/>
  <c r="B110" i="9"/>
  <c r="DH109" i="9"/>
  <c r="DD109" i="9"/>
  <c r="DE109" i="9"/>
  <c r="DG109" i="9"/>
  <c r="CO109" i="9"/>
  <c r="CN109" i="9"/>
  <c r="CE109" i="9"/>
  <c r="CM109" i="9"/>
  <c r="CK109" i="9"/>
  <c r="BV109" i="9"/>
  <c r="BS109" i="9"/>
  <c r="BT109" i="9"/>
  <c r="BU109" i="9"/>
  <c r="BR109" i="9"/>
  <c r="BG109" i="9"/>
  <c r="BC109" i="9"/>
  <c r="BB109" i="9"/>
  <c r="BA109" i="9"/>
  <c r="AS109" i="9"/>
  <c r="AJ109" i="9"/>
  <c r="AH109" i="9"/>
  <c r="AG109" i="9"/>
  <c r="Z109" i="9"/>
  <c r="U109" i="9"/>
  <c r="Q109" i="9"/>
  <c r="O109" i="9"/>
  <c r="P109" i="9"/>
  <c r="DH108" i="9"/>
  <c r="DE108" i="9"/>
  <c r="DF108" i="9"/>
  <c r="CS108" i="9"/>
  <c r="CO108" i="9"/>
  <c r="CM108" i="9"/>
  <c r="CN108" i="9"/>
  <c r="CL108" i="9"/>
  <c r="BV108" i="9"/>
  <c r="BS108" i="9"/>
  <c r="BR108" i="9"/>
  <c r="BG108" i="9"/>
  <c r="BC108" i="9"/>
  <c r="BB108" i="9"/>
  <c r="BA108" i="9"/>
  <c r="AS108" i="9"/>
  <c r="AZ108" i="9"/>
  <c r="AY108" i="9"/>
  <c r="AN108" i="9"/>
  <c r="AJ108" i="9"/>
  <c r="AG108" i="9"/>
  <c r="Q108" i="9"/>
  <c r="O108" i="9"/>
  <c r="P108" i="9"/>
  <c r="G108" i="9"/>
  <c r="B108" i="9"/>
  <c r="DH107" i="9"/>
  <c r="DD107" i="9"/>
  <c r="DE107" i="9"/>
  <c r="DG107" i="9"/>
  <c r="CO107" i="9"/>
  <c r="CN107" i="9"/>
  <c r="CE107" i="9"/>
  <c r="CM107" i="9"/>
  <c r="CL107" i="9"/>
  <c r="BV107" i="9"/>
  <c r="BT107" i="9"/>
  <c r="BS107" i="9"/>
  <c r="BL107" i="9"/>
  <c r="BU107" i="9"/>
  <c r="BG107" i="9"/>
  <c r="BC107" i="9"/>
  <c r="BB107" i="9"/>
  <c r="AS107" i="9"/>
  <c r="BA107" i="9"/>
  <c r="AZ107" i="9"/>
  <c r="AJ107" i="9"/>
  <c r="AH107" i="9"/>
  <c r="AG107" i="9"/>
  <c r="Q107" i="9"/>
  <c r="P107" i="9"/>
  <c r="O107" i="9"/>
  <c r="N107" i="9"/>
  <c r="DH106" i="9"/>
  <c r="DE106" i="9"/>
  <c r="DG106" i="9"/>
  <c r="CS106" i="9"/>
  <c r="CO106" i="9"/>
  <c r="CN106" i="9"/>
  <c r="CM106" i="9"/>
  <c r="CE106" i="9"/>
  <c r="CL106" i="9"/>
  <c r="BV106" i="9"/>
  <c r="BS106" i="9"/>
  <c r="BT106" i="9"/>
  <c r="BC106" i="9"/>
  <c r="BB106" i="9"/>
  <c r="AZ106" i="9"/>
  <c r="AS106" i="9"/>
  <c r="BA106" i="9"/>
  <c r="AJ106" i="9"/>
  <c r="AH106" i="9"/>
  <c r="AG106" i="9"/>
  <c r="AF106" i="9"/>
  <c r="U106" i="9"/>
  <c r="Q106" i="9"/>
  <c r="O106" i="9"/>
  <c r="N106" i="9"/>
  <c r="P106" i="9"/>
  <c r="G106" i="9"/>
  <c r="DE105" i="9"/>
  <c r="DG105" i="9"/>
  <c r="CS105" i="9"/>
  <c r="CO105" i="9"/>
  <c r="CN105" i="9"/>
  <c r="CM105" i="9"/>
  <c r="BV105" i="9"/>
  <c r="BO97" i="9"/>
  <c r="BS105" i="9"/>
  <c r="BG105" i="9"/>
  <c r="BC105" i="9"/>
  <c r="BA105" i="9"/>
  <c r="AZ105" i="9"/>
  <c r="AY105" i="9"/>
  <c r="AX105" i="9" s="1"/>
  <c r="BB105" i="9"/>
  <c r="AS105" i="9"/>
  <c r="AN105" i="9"/>
  <c r="AJ105" i="9"/>
  <c r="AH105" i="9"/>
  <c r="AG105" i="9"/>
  <c r="Z105" i="9"/>
  <c r="AF105" i="9"/>
  <c r="Q105" i="9"/>
  <c r="P105" i="9"/>
  <c r="N105" i="9"/>
  <c r="M105" i="9"/>
  <c r="O105" i="9"/>
  <c r="B105" i="9"/>
  <c r="DH104" i="9"/>
  <c r="DD104" i="9"/>
  <c r="DE104" i="9"/>
  <c r="CX104" i="9"/>
  <c r="DG104" i="9"/>
  <c r="CO104" i="9"/>
  <c r="CN104" i="9"/>
  <c r="CE104" i="9"/>
  <c r="CL104" i="9"/>
  <c r="BV104" i="9"/>
  <c r="BU104" i="9"/>
  <c r="BS104" i="9"/>
  <c r="BC104" i="9"/>
  <c r="BB104" i="9"/>
  <c r="AZ104" i="9"/>
  <c r="AJ104" i="9"/>
  <c r="AI104" i="9"/>
  <c r="AH104" i="9"/>
  <c r="Z104" i="9"/>
  <c r="AG104" i="9"/>
  <c r="Q104" i="9"/>
  <c r="N104" i="9"/>
  <c r="P104" i="9"/>
  <c r="O104" i="9"/>
  <c r="DH103" i="9"/>
  <c r="DF103" i="9"/>
  <c r="CS103" i="9"/>
  <c r="DE103" i="9"/>
  <c r="DD103" i="9"/>
  <c r="CO103" i="9"/>
  <c r="CN103" i="9"/>
  <c r="CE103" i="9"/>
  <c r="CK103" i="9"/>
  <c r="CM103" i="9"/>
  <c r="BV103" i="9"/>
  <c r="BU103" i="9"/>
  <c r="BS103" i="9"/>
  <c r="BR103" i="9"/>
  <c r="BQ103" i="9" s="1"/>
  <c r="BL103" i="9"/>
  <c r="BK97" i="9"/>
  <c r="BT103" i="9"/>
  <c r="BG103" i="9"/>
  <c r="BB103" i="9"/>
  <c r="BA103" i="9"/>
  <c r="AS103" i="9"/>
  <c r="AZ103" i="9"/>
  <c r="AJ103" i="9"/>
  <c r="AH103" i="9"/>
  <c r="AG103" i="9"/>
  <c r="U103" i="9"/>
  <c r="Q103" i="9"/>
  <c r="N103" i="9"/>
  <c r="P103" i="9"/>
  <c r="O103" i="9"/>
  <c r="M103" i="9"/>
  <c r="B103" i="9"/>
  <c r="DH102" i="9"/>
  <c r="DG102" i="9"/>
  <c r="DE102" i="9"/>
  <c r="CX102" i="9"/>
  <c r="CO102" i="9"/>
  <c r="CK102" i="9"/>
  <c r="CN102" i="9"/>
  <c r="CE102" i="9"/>
  <c r="CM102" i="9"/>
  <c r="BV102" i="9"/>
  <c r="BU102" i="9"/>
  <c r="BR102" i="9"/>
  <c r="BT102" i="9"/>
  <c r="BL102" i="9"/>
  <c r="BG102" i="9"/>
  <c r="BC102" i="9"/>
  <c r="BB102" i="9"/>
  <c r="BA102" i="9"/>
  <c r="AZ102" i="9"/>
  <c r="AJ102" i="9"/>
  <c r="AG102" i="9"/>
  <c r="AI102" i="9"/>
  <c r="P102" i="9"/>
  <c r="O102" i="9"/>
  <c r="N102" i="9"/>
  <c r="G102" i="9"/>
  <c r="M102" i="9"/>
  <c r="B102" i="9"/>
  <c r="DH101" i="9"/>
  <c r="DG101" i="9"/>
  <c r="DE101" i="9"/>
  <c r="DD101" i="9"/>
  <c r="CX101" i="9"/>
  <c r="DF101" i="9"/>
  <c r="CS101" i="9"/>
  <c r="CO101" i="9"/>
  <c r="CN101" i="9"/>
  <c r="CM101" i="9"/>
  <c r="CL101" i="9"/>
  <c r="BZ101" i="9"/>
  <c r="BV101" i="9"/>
  <c r="BU101" i="9"/>
  <c r="BT101" i="9"/>
  <c r="BS101" i="9"/>
  <c r="BC101" i="9"/>
  <c r="BB101" i="9"/>
  <c r="BA101" i="9"/>
  <c r="AY101" i="9"/>
  <c r="AN101" i="9"/>
  <c r="AL97" i="9"/>
  <c r="AH101" i="9"/>
  <c r="AG101" i="9"/>
  <c r="AF101" i="9"/>
  <c r="Z101" i="9"/>
  <c r="U101" i="9"/>
  <c r="Q101" i="9"/>
  <c r="N101" i="9"/>
  <c r="P101" i="9"/>
  <c r="O101" i="9"/>
  <c r="B101" i="9"/>
  <c r="DH100" i="9"/>
  <c r="DD100" i="9"/>
  <c r="DG100" i="9"/>
  <c r="CO100" i="9"/>
  <c r="CN100" i="9"/>
  <c r="CM100" i="9"/>
  <c r="CL100" i="9"/>
  <c r="BZ100" i="9"/>
  <c r="BX97" i="9"/>
  <c r="BU100" i="9"/>
  <c r="BS100" i="9"/>
  <c r="BC100" i="9"/>
  <c r="AZ100" i="9"/>
  <c r="AJ100" i="9"/>
  <c r="AH100" i="9"/>
  <c r="U100" i="9"/>
  <c r="Q100" i="9"/>
  <c r="O100" i="9"/>
  <c r="N100" i="9"/>
  <c r="DG99" i="9"/>
  <c r="DE99" i="9"/>
  <c r="DF99" i="9"/>
  <c r="CX99" i="9"/>
  <c r="CO99" i="9"/>
  <c r="CN99" i="9"/>
  <c r="CG97" i="9"/>
  <c r="CK99" i="9"/>
  <c r="BU99" i="9"/>
  <c r="BT99" i="9"/>
  <c r="BR99" i="9"/>
  <c r="BG99" i="9"/>
  <c r="BC99" i="9"/>
  <c r="BB99" i="9"/>
  <c r="BA99" i="9"/>
  <c r="AY99" i="9"/>
  <c r="AS99" i="9"/>
  <c r="AG99" i="9"/>
  <c r="Z99" i="9"/>
  <c r="AI99" i="9"/>
  <c r="AH99" i="9"/>
  <c r="P99" i="9"/>
  <c r="O99" i="9"/>
  <c r="G99" i="9"/>
  <c r="DA97" i="9"/>
  <c r="CW97" i="9"/>
  <c r="CP97" i="9"/>
  <c r="CD97" i="9"/>
  <c r="BJ97" i="9"/>
  <c r="BD97" i="9"/>
  <c r="AR97" i="9"/>
  <c r="F97" i="9"/>
  <c r="DF87" i="9"/>
  <c r="DG87" i="9"/>
  <c r="CL87" i="9"/>
  <c r="CK87" i="9"/>
  <c r="CE87" i="9"/>
  <c r="CN87" i="9"/>
  <c r="BT87" i="9"/>
  <c r="BR87" i="9"/>
  <c r="BL87" i="9"/>
  <c r="BU87" i="9"/>
  <c r="BA87" i="9"/>
  <c r="AZ87" i="9"/>
  <c r="BB87" i="9"/>
  <c r="AY87" i="9"/>
  <c r="AH87" i="9"/>
  <c r="AF87" i="9"/>
  <c r="Z87" i="9"/>
  <c r="AI87" i="9"/>
  <c r="Q87" i="9"/>
  <c r="M87" i="9"/>
  <c r="P87" i="9"/>
  <c r="O87" i="9"/>
  <c r="B87" i="9"/>
  <c r="DF86" i="9"/>
  <c r="DG86" i="9"/>
  <c r="CO86" i="9"/>
  <c r="CK86" i="9"/>
  <c r="CN86" i="9"/>
  <c r="BT86" i="9"/>
  <c r="BR86" i="9"/>
  <c r="BU86" i="9"/>
  <c r="BS86" i="9"/>
  <c r="AY86" i="9"/>
  <c r="BB86" i="9"/>
  <c r="AH86" i="9"/>
  <c r="AF86" i="9"/>
  <c r="Q86" i="9"/>
  <c r="M86" i="9"/>
  <c r="P86" i="9"/>
  <c r="O86" i="9"/>
  <c r="B86" i="9"/>
  <c r="DG85" i="9"/>
  <c r="DF85" i="9"/>
  <c r="CX85" i="9"/>
  <c r="DD85" i="9"/>
  <c r="CO85" i="9"/>
  <c r="CK85" i="9"/>
  <c r="CE85" i="9"/>
  <c r="CL85" i="9"/>
  <c r="BV85" i="9"/>
  <c r="BT85" i="9"/>
  <c r="BR85" i="9"/>
  <c r="BL85" i="9"/>
  <c r="BU85" i="9"/>
  <c r="BA85" i="9"/>
  <c r="AZ85" i="9"/>
  <c r="AS85" i="9"/>
  <c r="BB85" i="9"/>
  <c r="AH85" i="9"/>
  <c r="AF85" i="9"/>
  <c r="Z85" i="9"/>
  <c r="AI85" i="9"/>
  <c r="O85" i="9"/>
  <c r="P85" i="9"/>
  <c r="DF84" i="9"/>
  <c r="CX84" i="9"/>
  <c r="DG84" i="9"/>
  <c r="CK84" i="9"/>
  <c r="CN84" i="9"/>
  <c r="BV84" i="9"/>
  <c r="BT84" i="9"/>
  <c r="BL84" i="9"/>
  <c r="BU84" i="9"/>
  <c r="BS84" i="9"/>
  <c r="BC84" i="9"/>
  <c r="BA84" i="9"/>
  <c r="BB84" i="9"/>
  <c r="AS84" i="9"/>
  <c r="AJ84" i="9"/>
  <c r="AF84" i="9"/>
  <c r="AH84" i="9"/>
  <c r="AG84" i="9"/>
  <c r="Q84" i="9"/>
  <c r="P84" i="9"/>
  <c r="O84" i="9"/>
  <c r="G84" i="9"/>
  <c r="N84" i="9"/>
  <c r="DH83" i="9"/>
  <c r="DG83" i="9"/>
  <c r="DD83" i="9"/>
  <c r="DF83" i="9"/>
  <c r="CO83" i="9"/>
  <c r="CN83" i="9"/>
  <c r="BV83" i="9"/>
  <c r="BU83" i="9"/>
  <c r="BS83" i="9"/>
  <c r="BR83" i="9"/>
  <c r="BL83" i="9"/>
  <c r="BC83" i="9"/>
  <c r="BB83" i="9"/>
  <c r="BA83" i="9"/>
  <c r="AJ83" i="9"/>
  <c r="AH83" i="9"/>
  <c r="Z83" i="9"/>
  <c r="AI83" i="9"/>
  <c r="AG83" i="9"/>
  <c r="Q83" i="9"/>
  <c r="P83" i="9"/>
  <c r="G83" i="9"/>
  <c r="O83" i="9"/>
  <c r="N83" i="9"/>
  <c r="DH82" i="9"/>
  <c r="DF82" i="9"/>
  <c r="DD82" i="9"/>
  <c r="DG82" i="9"/>
  <c r="CX82" i="9"/>
  <c r="CS82" i="9"/>
  <c r="CO82" i="9"/>
  <c r="CN82" i="9"/>
  <c r="CE82" i="9"/>
  <c r="CM82" i="9"/>
  <c r="BV82" i="9"/>
  <c r="BR82" i="9"/>
  <c r="BS82" i="9"/>
  <c r="BU82" i="9"/>
  <c r="BC82" i="9"/>
  <c r="BB82" i="9"/>
  <c r="BA82" i="9"/>
  <c r="AS82" i="9"/>
  <c r="AY82" i="9"/>
  <c r="AN82" i="9"/>
  <c r="AJ82" i="9"/>
  <c r="AI82" i="9"/>
  <c r="AH82" i="9"/>
  <c r="Q82" i="9"/>
  <c r="P82" i="9"/>
  <c r="M82" i="9"/>
  <c r="O82" i="9"/>
  <c r="N82" i="9"/>
  <c r="DE81" i="9"/>
  <c r="CO81" i="9"/>
  <c r="CM81" i="9"/>
  <c r="CN81" i="9"/>
  <c r="CE81" i="9"/>
  <c r="BV81" i="9"/>
  <c r="BU81" i="9"/>
  <c r="BT81" i="9"/>
  <c r="BC81" i="9"/>
  <c r="BB81" i="9"/>
  <c r="AZ81" i="9"/>
  <c r="BA81" i="9"/>
  <c r="AJ81" i="9"/>
  <c r="AI81" i="9"/>
  <c r="AH81" i="9"/>
  <c r="Z81" i="9"/>
  <c r="AG81" i="9"/>
  <c r="Q81" i="9"/>
  <c r="P81" i="9"/>
  <c r="M81" i="9"/>
  <c r="N81" i="9"/>
  <c r="DG80" i="9"/>
  <c r="DE80" i="9"/>
  <c r="DF80" i="9"/>
  <c r="CO80" i="9"/>
  <c r="CN80" i="9"/>
  <c r="CM80" i="9"/>
  <c r="CK80" i="9"/>
  <c r="CE80" i="9"/>
  <c r="BR80" i="9"/>
  <c r="BS80" i="9"/>
  <c r="BC80" i="9"/>
  <c r="BA80" i="9"/>
  <c r="AX80" i="9" s="1"/>
  <c r="AZ80" i="9"/>
  <c r="BB80" i="9"/>
  <c r="AS80" i="9"/>
  <c r="AY80" i="9"/>
  <c r="AN80" i="9"/>
  <c r="AF80" i="9"/>
  <c r="AI80" i="9"/>
  <c r="Z80" i="9"/>
  <c r="AH80" i="9"/>
  <c r="AG80" i="9"/>
  <c r="Q80" i="9"/>
  <c r="M80" i="9"/>
  <c r="P80" i="9"/>
  <c r="G80" i="9"/>
  <c r="B80" i="9"/>
  <c r="DH79" i="9"/>
  <c r="DG79" i="9"/>
  <c r="DD79" i="9"/>
  <c r="DC79" i="9" s="1"/>
  <c r="CX79" i="9"/>
  <c r="DF79" i="9"/>
  <c r="DE79" i="9"/>
  <c r="CO79" i="9"/>
  <c r="CL79" i="9"/>
  <c r="CK79" i="9"/>
  <c r="CN79" i="9"/>
  <c r="CE79" i="9"/>
  <c r="BZ79" i="9"/>
  <c r="BV79" i="9"/>
  <c r="BU79" i="9"/>
  <c r="BQ79" i="9"/>
  <c r="BL79" i="9"/>
  <c r="BR79" i="9"/>
  <c r="BT79" i="9"/>
  <c r="BS79" i="9"/>
  <c r="BC79" i="9"/>
  <c r="BB79" i="9"/>
  <c r="AZ79" i="9"/>
  <c r="AY79" i="9"/>
  <c r="AS79" i="9"/>
  <c r="BA79" i="9"/>
  <c r="AN79" i="9"/>
  <c r="AJ79" i="9"/>
  <c r="AI79" i="9"/>
  <c r="AF79" i="9"/>
  <c r="Z79" i="9"/>
  <c r="AG79" i="9"/>
  <c r="U79" i="9"/>
  <c r="Q79" i="9"/>
  <c r="N79" i="9"/>
  <c r="M79" i="9"/>
  <c r="G79" i="9"/>
  <c r="P79" i="9"/>
  <c r="B79" i="9"/>
  <c r="DH78" i="9"/>
  <c r="DG78" i="9"/>
  <c r="DD78" i="9"/>
  <c r="DC78" i="9" s="1"/>
  <c r="CX78" i="9"/>
  <c r="DF78" i="9"/>
  <c r="DE78" i="9"/>
  <c r="CK78" i="9"/>
  <c r="CN78" i="9"/>
  <c r="CE78" i="9"/>
  <c r="BV78" i="9"/>
  <c r="BU78" i="9"/>
  <c r="BT78" i="9"/>
  <c r="BS78" i="9"/>
  <c r="BG78" i="9"/>
  <c r="BC78" i="9"/>
  <c r="AZ78" i="9"/>
  <c r="AY78" i="9"/>
  <c r="AX78" i="9" s="1"/>
  <c r="AS78" i="9"/>
  <c r="BB78" i="9"/>
  <c r="BA78" i="9"/>
  <c r="AJ78" i="9"/>
  <c r="AF78" i="9"/>
  <c r="AI78" i="9"/>
  <c r="Z78" i="9"/>
  <c r="AG78" i="9"/>
  <c r="U78" i="9"/>
  <c r="Q78" i="9"/>
  <c r="P78" i="9"/>
  <c r="N78" i="9"/>
  <c r="M78" i="9"/>
  <c r="G78" i="9"/>
  <c r="B78" i="9"/>
  <c r="DH77" i="9"/>
  <c r="DG77" i="9"/>
  <c r="DD77" i="9"/>
  <c r="DF77" i="9"/>
  <c r="DE77" i="9"/>
  <c r="CN77" i="9"/>
  <c r="CL77" i="9"/>
  <c r="CK77" i="9"/>
  <c r="CE77" i="9"/>
  <c r="CM77" i="9"/>
  <c r="BZ77" i="9"/>
  <c r="BV77" i="9"/>
  <c r="BR77" i="9"/>
  <c r="BU77" i="9"/>
  <c r="BQ77" i="9" s="1"/>
  <c r="BT77" i="9"/>
  <c r="BS77" i="9"/>
  <c r="BC77" i="9"/>
  <c r="BB77" i="9"/>
  <c r="AY77" i="9"/>
  <c r="AS77" i="9"/>
  <c r="BA77" i="9"/>
  <c r="AJ77" i="9"/>
  <c r="AF77" i="9"/>
  <c r="AI77" i="9"/>
  <c r="Z77" i="9"/>
  <c r="AG77" i="9"/>
  <c r="U77" i="9"/>
  <c r="Q77" i="9"/>
  <c r="M77" i="9"/>
  <c r="G77" i="9"/>
  <c r="DH76" i="9"/>
  <c r="DG76" i="9"/>
  <c r="DD76" i="9"/>
  <c r="DE76" i="9"/>
  <c r="CS76" i="9"/>
  <c r="CO76" i="9"/>
  <c r="CK76" i="9"/>
  <c r="CN76" i="9"/>
  <c r="CM76" i="9"/>
  <c r="CL76" i="9"/>
  <c r="BV76" i="9"/>
  <c r="BU76" i="9"/>
  <c r="BT76" i="9"/>
  <c r="BS76" i="9"/>
  <c r="BG76" i="9"/>
  <c r="BC76" i="9"/>
  <c r="AZ76" i="9"/>
  <c r="AY76" i="9"/>
  <c r="AS76" i="9"/>
  <c r="BB76" i="9"/>
  <c r="AJ76" i="9"/>
  <c r="AF76" i="9"/>
  <c r="AI76" i="9"/>
  <c r="Z76" i="9"/>
  <c r="AG76" i="9"/>
  <c r="Q76" i="9"/>
  <c r="N76" i="9"/>
  <c r="M76" i="9"/>
  <c r="G76" i="9"/>
  <c r="P76" i="9"/>
  <c r="DH75" i="9"/>
  <c r="DG75" i="9"/>
  <c r="DE75" i="9"/>
  <c r="CO75" i="9"/>
  <c r="CL75" i="9"/>
  <c r="CK75" i="9"/>
  <c r="CN75" i="9"/>
  <c r="CE75" i="9"/>
  <c r="BZ75" i="9"/>
  <c r="BV75" i="9"/>
  <c r="BQ75" i="9"/>
  <c r="BU75" i="9"/>
  <c r="BR75" i="9"/>
  <c r="BL75" i="9"/>
  <c r="BT75" i="9"/>
  <c r="BS75" i="9"/>
  <c r="BG75" i="9"/>
  <c r="BC75" i="9"/>
  <c r="AZ75" i="9"/>
  <c r="AY75" i="9"/>
  <c r="AS75" i="9"/>
  <c r="BB75" i="9"/>
  <c r="AJ75" i="9"/>
  <c r="AI75" i="9"/>
  <c r="AF75" i="9"/>
  <c r="Z75" i="9"/>
  <c r="AG75" i="9"/>
  <c r="U75" i="9"/>
  <c r="M75" i="9"/>
  <c r="G75" i="9"/>
  <c r="P75" i="9"/>
  <c r="B75" i="9"/>
  <c r="DH74" i="9"/>
  <c r="DG74" i="9"/>
  <c r="DF74" i="9"/>
  <c r="DE74" i="9"/>
  <c r="CO74" i="9"/>
  <c r="CK74" i="9"/>
  <c r="CN74" i="9"/>
  <c r="CE74" i="9"/>
  <c r="BV74" i="9"/>
  <c r="BU74" i="9"/>
  <c r="BT74" i="9"/>
  <c r="BS74" i="9"/>
  <c r="BC74" i="9"/>
  <c r="BB74" i="9"/>
  <c r="AY74" i="9"/>
  <c r="AX74" i="9" s="1"/>
  <c r="BA74" i="9"/>
  <c r="AS74" i="9"/>
  <c r="AZ74" i="9"/>
  <c r="AN74" i="9"/>
  <c r="AJ74" i="9"/>
  <c r="AI74" i="9"/>
  <c r="AF74" i="9"/>
  <c r="AH74" i="9"/>
  <c r="AG74" i="9"/>
  <c r="AE74" i="9" s="1"/>
  <c r="Z74" i="9"/>
  <c r="U74" i="9"/>
  <c r="O74" i="9"/>
  <c r="G74" i="9"/>
  <c r="N74" i="9"/>
  <c r="M74" i="9"/>
  <c r="B74" i="9"/>
  <c r="DH73" i="9"/>
  <c r="DD73" i="9"/>
  <c r="DE73" i="9"/>
  <c r="CL73" i="9"/>
  <c r="CE73" i="9"/>
  <c r="CK73" i="9"/>
  <c r="BZ73" i="9"/>
  <c r="BV73" i="9"/>
  <c r="BT73" i="9"/>
  <c r="BC73" i="9"/>
  <c r="BB73" i="9"/>
  <c r="AY73" i="9"/>
  <c r="AJ73" i="9"/>
  <c r="AH73" i="9"/>
  <c r="Z73" i="9"/>
  <c r="Q73" i="9"/>
  <c r="P73" i="9"/>
  <c r="O73" i="9"/>
  <c r="I65" i="9"/>
  <c r="B73" i="9"/>
  <c r="DH72" i="9"/>
  <c r="DF72" i="9"/>
  <c r="DE72" i="9"/>
  <c r="DG72" i="9"/>
  <c r="CX72" i="9"/>
  <c r="CO72" i="9"/>
  <c r="CN72" i="9"/>
  <c r="CM72" i="9"/>
  <c r="CL72" i="9"/>
  <c r="CE72" i="9"/>
  <c r="BZ72" i="9"/>
  <c r="BV72" i="9"/>
  <c r="BU72" i="9"/>
  <c r="BS72" i="9"/>
  <c r="BC72" i="9"/>
  <c r="AZ72" i="9"/>
  <c r="BB72" i="9"/>
  <c r="BA72" i="9"/>
  <c r="AN72" i="9"/>
  <c r="AJ72" i="9"/>
  <c r="AI72" i="9"/>
  <c r="AG72" i="9"/>
  <c r="AF72" i="9"/>
  <c r="AE72" i="9" s="1"/>
  <c r="Z72" i="9"/>
  <c r="AH72" i="9"/>
  <c r="U72" i="9"/>
  <c r="Q72" i="9"/>
  <c r="N72" i="9"/>
  <c r="P72" i="9"/>
  <c r="O72" i="9"/>
  <c r="DH71" i="9"/>
  <c r="DG71" i="9"/>
  <c r="DE71" i="9"/>
  <c r="CX71" i="9"/>
  <c r="DD71" i="9"/>
  <c r="DF71" i="9"/>
  <c r="CS71" i="9"/>
  <c r="CO71" i="9"/>
  <c r="CL71" i="9"/>
  <c r="CN71" i="9"/>
  <c r="CM71" i="9"/>
  <c r="CE71" i="9"/>
  <c r="BZ71" i="9"/>
  <c r="BV71" i="9"/>
  <c r="BU71" i="9"/>
  <c r="BL71" i="9"/>
  <c r="BT71" i="9"/>
  <c r="BC71" i="9"/>
  <c r="AZ71" i="9"/>
  <c r="BB71" i="9"/>
  <c r="BA71" i="9"/>
  <c r="AS71" i="9"/>
  <c r="AN71" i="9"/>
  <c r="AJ71" i="9"/>
  <c r="AI71" i="9"/>
  <c r="AF71" i="9"/>
  <c r="Z71" i="9"/>
  <c r="AH71" i="9"/>
  <c r="Q71" i="9"/>
  <c r="N71" i="9"/>
  <c r="M71" i="9"/>
  <c r="P71" i="9"/>
  <c r="G71" i="9"/>
  <c r="B71" i="9"/>
  <c r="DH70" i="9"/>
  <c r="DG70" i="9"/>
  <c r="DD70" i="9"/>
  <c r="CX70" i="9"/>
  <c r="DF70" i="9"/>
  <c r="DE70" i="9"/>
  <c r="CS70" i="9"/>
  <c r="CO70" i="9"/>
  <c r="CM70" i="9"/>
  <c r="CL70" i="9"/>
  <c r="CN70" i="9"/>
  <c r="BZ70" i="9"/>
  <c r="BV70" i="9"/>
  <c r="BU70" i="9"/>
  <c r="BS70" i="9"/>
  <c r="BR70" i="9"/>
  <c r="BQ70" i="9" s="1"/>
  <c r="BL70" i="9"/>
  <c r="BT70" i="9"/>
  <c r="BG70" i="9"/>
  <c r="BA70" i="9"/>
  <c r="AZ70" i="9"/>
  <c r="BB70" i="9"/>
  <c r="AS70" i="9"/>
  <c r="AJ70" i="9"/>
  <c r="AI70" i="9"/>
  <c r="AG70" i="9"/>
  <c r="AF70" i="9"/>
  <c r="AE70" i="9" s="1"/>
  <c r="Z70" i="9"/>
  <c r="AH70" i="9"/>
  <c r="U70" i="9"/>
  <c r="Q70" i="9"/>
  <c r="N70" i="9"/>
  <c r="M70" i="9"/>
  <c r="P70" i="9"/>
  <c r="B70" i="9"/>
  <c r="DH69" i="9"/>
  <c r="DG69" i="9"/>
  <c r="DD69" i="9"/>
  <c r="DF69" i="9"/>
  <c r="CS69" i="9"/>
  <c r="CO69" i="9"/>
  <c r="CL69" i="9"/>
  <c r="CN69" i="9"/>
  <c r="CE69" i="9"/>
  <c r="CK69" i="9"/>
  <c r="BZ69" i="9"/>
  <c r="BV69" i="9"/>
  <c r="BU69" i="9"/>
  <c r="BS69" i="9"/>
  <c r="BT69" i="9"/>
  <c r="BG69" i="9"/>
  <c r="BC69" i="9"/>
  <c r="BA69" i="9"/>
  <c r="AZ69" i="9"/>
  <c r="AY69" i="9"/>
  <c r="BB69" i="9"/>
  <c r="AS69" i="9"/>
  <c r="AN69" i="9"/>
  <c r="AJ69" i="9"/>
  <c r="AI69" i="9"/>
  <c r="AG69" i="9"/>
  <c r="AF69" i="9"/>
  <c r="AE69" i="9" s="1"/>
  <c r="AH69" i="9"/>
  <c r="Q69" i="9"/>
  <c r="N69" i="9"/>
  <c r="P69" i="9"/>
  <c r="O69" i="9"/>
  <c r="B69" i="9"/>
  <c r="DH68" i="9"/>
  <c r="DG68" i="9"/>
  <c r="DE68" i="9"/>
  <c r="DF68" i="9"/>
  <c r="CO68" i="9"/>
  <c r="CM68" i="9"/>
  <c r="CL68" i="9"/>
  <c r="CN68" i="9"/>
  <c r="CE68" i="9"/>
  <c r="BZ68" i="9"/>
  <c r="BV68" i="9"/>
  <c r="BU68" i="9"/>
  <c r="BR68" i="9"/>
  <c r="BL68" i="9"/>
  <c r="BS68" i="9"/>
  <c r="BC68" i="9"/>
  <c r="BA68" i="9"/>
  <c r="AZ68" i="9"/>
  <c r="BB68" i="9"/>
  <c r="AV65" i="9"/>
  <c r="AY68" i="9"/>
  <c r="AN68" i="9"/>
  <c r="AJ68" i="9"/>
  <c r="AI68" i="9"/>
  <c r="AG68" i="9"/>
  <c r="AF68" i="9"/>
  <c r="Z68" i="9"/>
  <c r="AH68" i="9"/>
  <c r="U68" i="9"/>
  <c r="Q68" i="9"/>
  <c r="N68" i="9"/>
  <c r="P68" i="9"/>
  <c r="O68" i="9"/>
  <c r="DH67" i="9"/>
  <c r="DG67" i="9"/>
  <c r="DD67" i="9"/>
  <c r="CS67" i="9"/>
  <c r="CL67" i="9"/>
  <c r="BZ67" i="9"/>
  <c r="BU67" i="9"/>
  <c r="BN65" i="9"/>
  <c r="BC67" i="9"/>
  <c r="AZ67" i="9"/>
  <c r="BB67" i="9"/>
  <c r="BA67" i="9"/>
  <c r="AJ67" i="9"/>
  <c r="AI67" i="9"/>
  <c r="AF67" i="9"/>
  <c r="Z67" i="9"/>
  <c r="AH67" i="9"/>
  <c r="Q67" i="9"/>
  <c r="N67" i="9"/>
  <c r="M67" i="9"/>
  <c r="P67" i="9"/>
  <c r="B67" i="9"/>
  <c r="DJ65" i="9"/>
  <c r="AB65" i="9"/>
  <c r="EA59" i="9"/>
  <c r="DX59" i="9"/>
  <c r="DW59" i="9"/>
  <c r="DV59" i="9" s="1"/>
  <c r="DY59" i="9"/>
  <c r="DQ59" i="9"/>
  <c r="DZ59" i="9"/>
  <c r="DL59" i="9"/>
  <c r="DH59" i="9"/>
  <c r="DG59" i="9"/>
  <c r="DD59" i="9"/>
  <c r="CX59" i="9"/>
  <c r="DF59" i="9"/>
  <c r="CO59" i="9"/>
  <c r="CL59" i="9"/>
  <c r="CE59" i="9"/>
  <c r="CK59" i="9"/>
  <c r="BZ59" i="9"/>
  <c r="BV59" i="9"/>
  <c r="BU59" i="9"/>
  <c r="BS59" i="9"/>
  <c r="BR59" i="9"/>
  <c r="BC59" i="9"/>
  <c r="BA59" i="9"/>
  <c r="AZ59" i="9"/>
  <c r="AS59" i="9"/>
  <c r="BB59" i="9"/>
  <c r="AJ59" i="9"/>
  <c r="AI59" i="9"/>
  <c r="AG59" i="9"/>
  <c r="AH59" i="9"/>
  <c r="U59" i="9"/>
  <c r="Q59" i="9"/>
  <c r="N59" i="9"/>
  <c r="O59" i="9"/>
  <c r="EA58" i="9"/>
  <c r="DZ58" i="9"/>
  <c r="DY58" i="9"/>
  <c r="DH58" i="9"/>
  <c r="DF58" i="9"/>
  <c r="DE58" i="9"/>
  <c r="CX58" i="9"/>
  <c r="DG58" i="9"/>
  <c r="DD58" i="9"/>
  <c r="CS58" i="9"/>
  <c r="CO58" i="9"/>
  <c r="CN58" i="9"/>
  <c r="CL58" i="9"/>
  <c r="CM58" i="9"/>
  <c r="BZ58" i="9"/>
  <c r="BV58" i="9"/>
  <c r="BS58" i="9"/>
  <c r="BR58" i="9"/>
  <c r="BQ58" i="9" s="1"/>
  <c r="BT58" i="9"/>
  <c r="BL58" i="9"/>
  <c r="BU58" i="9"/>
  <c r="BG58" i="9"/>
  <c r="BC58" i="9"/>
  <c r="BB58" i="9"/>
  <c r="BA58" i="9"/>
  <c r="AZ58" i="9"/>
  <c r="AJ58" i="9"/>
  <c r="AG58" i="9"/>
  <c r="AF58" i="9"/>
  <c r="U58" i="9"/>
  <c r="Q58" i="9"/>
  <c r="P58" i="9"/>
  <c r="N58" i="9"/>
  <c r="O58" i="9"/>
  <c r="B58" i="9"/>
  <c r="EA57" i="9"/>
  <c r="DX57" i="9"/>
  <c r="DW57" i="9"/>
  <c r="DV57" i="9" s="1"/>
  <c r="DZ57" i="9"/>
  <c r="DY57" i="9"/>
  <c r="DL57" i="9"/>
  <c r="DH57" i="9"/>
  <c r="DD57" i="9"/>
  <c r="DG57" i="9"/>
  <c r="DE57" i="9"/>
  <c r="CO57" i="9"/>
  <c r="CE57" i="9"/>
  <c r="CN57" i="9"/>
  <c r="CL57" i="9"/>
  <c r="CK57" i="9"/>
  <c r="BZ57" i="9"/>
  <c r="BV57" i="9"/>
  <c r="BR57" i="9"/>
  <c r="BU57" i="9"/>
  <c r="BT57" i="9"/>
  <c r="BS57" i="9"/>
  <c r="BC57" i="9"/>
  <c r="BB57" i="9"/>
  <c r="AS57" i="9"/>
  <c r="AY57" i="9"/>
  <c r="AJ57" i="9"/>
  <c r="AI57" i="9"/>
  <c r="AH57" i="9"/>
  <c r="AG57" i="9"/>
  <c r="U57" i="9"/>
  <c r="N57" i="9"/>
  <c r="G57" i="9"/>
  <c r="P57" i="9"/>
  <c r="O57" i="9"/>
  <c r="M57" i="9"/>
  <c r="EA56" i="9"/>
  <c r="DZ56" i="9"/>
  <c r="DX56" i="9"/>
  <c r="DH56" i="9"/>
  <c r="DE56" i="9"/>
  <c r="DB37" i="9"/>
  <c r="DD56" i="9"/>
  <c r="CS56" i="9"/>
  <c r="CO56" i="9"/>
  <c r="CN56" i="9"/>
  <c r="CK56" i="9"/>
  <c r="CM56" i="9"/>
  <c r="CL56" i="9"/>
  <c r="BV56" i="9"/>
  <c r="BU56" i="9"/>
  <c r="BL56" i="9"/>
  <c r="BS56" i="9"/>
  <c r="BR56" i="9"/>
  <c r="BG56" i="9"/>
  <c r="BC56" i="9"/>
  <c r="BB56" i="9"/>
  <c r="BA56" i="9"/>
  <c r="AZ56" i="9"/>
  <c r="AJ56" i="9"/>
  <c r="Z56" i="9"/>
  <c r="AF56" i="9"/>
  <c r="Q56" i="9"/>
  <c r="M56" i="9"/>
  <c r="P56" i="9"/>
  <c r="N56" i="9"/>
  <c r="B56" i="9"/>
  <c r="EA55" i="9"/>
  <c r="DZ55" i="9"/>
  <c r="DY55" i="9"/>
  <c r="DW55" i="9"/>
  <c r="DH55" i="9"/>
  <c r="DG55" i="9"/>
  <c r="DD55" i="9"/>
  <c r="DC55" i="9" s="1"/>
  <c r="CX55" i="9"/>
  <c r="DF55" i="9"/>
  <c r="DE55" i="9"/>
  <c r="CO55" i="9"/>
  <c r="CN55" i="9"/>
  <c r="CE55" i="9"/>
  <c r="CL55" i="9"/>
  <c r="CK55" i="9"/>
  <c r="BZ55" i="9"/>
  <c r="BV55" i="9"/>
  <c r="BU55" i="9"/>
  <c r="BR55" i="9"/>
  <c r="BS55" i="9"/>
  <c r="BC55" i="9"/>
  <c r="AZ55" i="9"/>
  <c r="AS55" i="9"/>
  <c r="AY55" i="9"/>
  <c r="AN55" i="9"/>
  <c r="AJ55" i="9"/>
  <c r="AI55" i="9"/>
  <c r="AF55" i="9"/>
  <c r="AH55" i="9"/>
  <c r="AG55" i="9"/>
  <c r="U55" i="9"/>
  <c r="Q55" i="9"/>
  <c r="G55" i="9"/>
  <c r="O55" i="9"/>
  <c r="M55" i="9"/>
  <c r="EA54" i="9"/>
  <c r="DZ54" i="9"/>
  <c r="DY54" i="9"/>
  <c r="DX54" i="9"/>
  <c r="DH54" i="9"/>
  <c r="DG54" i="9"/>
  <c r="DD54" i="9"/>
  <c r="CO54" i="9"/>
  <c r="CN54" i="9"/>
  <c r="CK54" i="9"/>
  <c r="CM54" i="9"/>
  <c r="CL54" i="9"/>
  <c r="BZ54" i="9"/>
  <c r="BV54" i="9"/>
  <c r="BS54" i="9"/>
  <c r="BL54" i="9"/>
  <c r="BT54" i="9"/>
  <c r="BR54" i="9"/>
  <c r="BG54" i="9"/>
  <c r="BC54" i="9"/>
  <c r="AY54" i="9"/>
  <c r="AX54" i="9" s="1"/>
  <c r="BB54" i="9"/>
  <c r="BA54" i="9"/>
  <c r="AZ54" i="9"/>
  <c r="AN54" i="9"/>
  <c r="AJ54" i="9"/>
  <c r="AH54" i="9"/>
  <c r="AG54" i="9"/>
  <c r="AI54" i="9"/>
  <c r="Z54" i="9"/>
  <c r="Q54" i="9"/>
  <c r="P54" i="9"/>
  <c r="O54" i="9"/>
  <c r="EA53" i="9"/>
  <c r="DZ53" i="9"/>
  <c r="DQ53" i="9"/>
  <c r="DY53" i="9"/>
  <c r="DH53" i="9"/>
  <c r="DE53" i="9"/>
  <c r="DD53" i="9"/>
  <c r="DG53" i="9"/>
  <c r="DF53" i="9"/>
  <c r="CO53" i="9"/>
  <c r="CN53" i="9"/>
  <c r="CE53" i="9"/>
  <c r="CM53" i="9"/>
  <c r="CL53" i="9"/>
  <c r="BZ53" i="9"/>
  <c r="BV53" i="9"/>
  <c r="BU53" i="9"/>
  <c r="BS53" i="9"/>
  <c r="BR53" i="9"/>
  <c r="BQ53" i="9"/>
  <c r="BT53" i="9"/>
  <c r="BG53" i="9"/>
  <c r="BC53" i="9"/>
  <c r="AS53" i="9"/>
  <c r="BB53" i="9"/>
  <c r="BA53" i="9"/>
  <c r="AZ53" i="9"/>
  <c r="AY53" i="9"/>
  <c r="AJ53" i="9"/>
  <c r="AH53" i="9"/>
  <c r="AF53" i="9"/>
  <c r="AE53" i="9"/>
  <c r="AI53" i="9"/>
  <c r="Z53" i="9"/>
  <c r="AG53" i="9"/>
  <c r="Q53" i="9"/>
  <c r="P53" i="9"/>
  <c r="M53" i="9"/>
  <c r="G53" i="9"/>
  <c r="EA52" i="9"/>
  <c r="DZ52" i="9"/>
  <c r="DY52" i="9"/>
  <c r="DW52" i="9"/>
  <c r="DX52" i="9"/>
  <c r="DH52" i="9"/>
  <c r="DD52" i="9"/>
  <c r="CX52" i="9"/>
  <c r="DG52" i="9"/>
  <c r="CO52" i="9"/>
  <c r="CN52" i="9"/>
  <c r="CM52" i="9"/>
  <c r="CL52" i="9"/>
  <c r="BS52" i="9"/>
  <c r="BR52" i="9"/>
  <c r="BL52" i="9"/>
  <c r="BU52" i="9"/>
  <c r="BC52" i="9"/>
  <c r="BB52" i="9"/>
  <c r="BA52" i="9"/>
  <c r="AZ52" i="9"/>
  <c r="AJ52" i="9"/>
  <c r="AF52" i="9"/>
  <c r="Z52" i="9"/>
  <c r="AI52" i="9"/>
  <c r="Q52" i="9"/>
  <c r="M52" i="9"/>
  <c r="L52" i="9" s="1"/>
  <c r="P52" i="9"/>
  <c r="O52" i="9"/>
  <c r="N52" i="9"/>
  <c r="EA51" i="9"/>
  <c r="DZ51" i="9"/>
  <c r="DX51" i="9"/>
  <c r="DW51" i="9"/>
  <c r="DQ51" i="9"/>
  <c r="DL51" i="9"/>
  <c r="DH51" i="9"/>
  <c r="DG51" i="9"/>
  <c r="DF51" i="9"/>
  <c r="CX51" i="9"/>
  <c r="DE51" i="9"/>
  <c r="CS51" i="9"/>
  <c r="CO51" i="9"/>
  <c r="CN51" i="9"/>
  <c r="CK51" i="9"/>
  <c r="BZ51" i="9"/>
  <c r="BV51" i="9"/>
  <c r="BU51" i="9"/>
  <c r="BT51" i="9"/>
  <c r="BL51" i="9"/>
  <c r="BS51" i="9"/>
  <c r="BC51" i="9"/>
  <c r="AY51" i="9"/>
  <c r="BB51" i="9"/>
  <c r="BA51" i="9"/>
  <c r="AJ51" i="9"/>
  <c r="AI51" i="9"/>
  <c r="AF51" i="9"/>
  <c r="AE51" i="9" s="1"/>
  <c r="AH51" i="9"/>
  <c r="Z51" i="9"/>
  <c r="AG51" i="9"/>
  <c r="N51" i="9"/>
  <c r="M51" i="9"/>
  <c r="G51" i="9"/>
  <c r="P51" i="9"/>
  <c r="O51" i="9"/>
  <c r="EA50" i="9"/>
  <c r="DZ50" i="9"/>
  <c r="DY50" i="9"/>
  <c r="DQ50" i="9"/>
  <c r="DX50" i="9"/>
  <c r="DH50" i="9"/>
  <c r="DE50" i="9"/>
  <c r="DD50" i="9"/>
  <c r="CX50" i="9"/>
  <c r="DG50" i="9"/>
  <c r="CO50" i="9"/>
  <c r="CE50" i="9"/>
  <c r="CM50" i="9"/>
  <c r="CL50" i="9"/>
  <c r="BV50" i="9"/>
  <c r="BS50" i="9"/>
  <c r="BR50" i="9"/>
  <c r="BL50" i="9"/>
  <c r="BC50" i="9"/>
  <c r="AY50" i="9"/>
  <c r="AX50" i="9" s="1"/>
  <c r="BB50" i="9"/>
  <c r="BA50" i="9"/>
  <c r="AS50" i="9"/>
  <c r="AZ50" i="9"/>
  <c r="AJ50" i="9"/>
  <c r="AI50" i="9"/>
  <c r="AF50" i="9"/>
  <c r="AG50" i="9"/>
  <c r="U50" i="9"/>
  <c r="Q50" i="9"/>
  <c r="O50" i="9"/>
  <c r="M50" i="9"/>
  <c r="P50" i="9"/>
  <c r="N50" i="9"/>
  <c r="DZ49" i="9"/>
  <c r="DW49" i="9"/>
  <c r="DY49" i="9"/>
  <c r="DL49" i="9"/>
  <c r="DH49" i="9"/>
  <c r="DF49" i="9"/>
  <c r="DD49" i="9"/>
  <c r="DC49" i="9" s="1"/>
  <c r="DG49" i="9"/>
  <c r="CX49" i="9"/>
  <c r="DE49" i="9"/>
  <c r="CO49" i="9"/>
  <c r="CN49" i="9"/>
  <c r="CK49" i="9"/>
  <c r="CE49" i="9"/>
  <c r="BV49" i="9"/>
  <c r="BU49" i="9"/>
  <c r="BT49" i="9"/>
  <c r="BL49" i="9"/>
  <c r="BS49" i="9"/>
  <c r="BC49" i="9"/>
  <c r="AY49" i="9"/>
  <c r="AS49" i="9"/>
  <c r="BB49" i="9"/>
  <c r="AJ49" i="9"/>
  <c r="AH49" i="9"/>
  <c r="AI49" i="9"/>
  <c r="Z49" i="9"/>
  <c r="AG49" i="9"/>
  <c r="Q49" i="9"/>
  <c r="P49" i="9"/>
  <c r="N49" i="9"/>
  <c r="M49" i="9"/>
  <c r="G49" i="9"/>
  <c r="O49" i="9"/>
  <c r="B49" i="9"/>
  <c r="EA48" i="9"/>
  <c r="DZ48" i="9"/>
  <c r="DY48" i="9"/>
  <c r="DX48" i="9"/>
  <c r="DH48" i="9"/>
  <c r="DD48" i="9"/>
  <c r="CX48" i="9"/>
  <c r="DG48" i="9"/>
  <c r="CS48" i="9"/>
  <c r="CO48" i="9"/>
  <c r="CK48" i="9"/>
  <c r="CJ48" i="9" s="1"/>
  <c r="CN48" i="9"/>
  <c r="CM48" i="9"/>
  <c r="CL48" i="9"/>
  <c r="BV48" i="9"/>
  <c r="BU48" i="9"/>
  <c r="BR48" i="9"/>
  <c r="BL48" i="9"/>
  <c r="BG48" i="9"/>
  <c r="BC48" i="9"/>
  <c r="BB48" i="9"/>
  <c r="BA48" i="9"/>
  <c r="AS48" i="9"/>
  <c r="AZ48" i="9"/>
  <c r="AN48" i="9"/>
  <c r="AJ48" i="9"/>
  <c r="AI48" i="9"/>
  <c r="AF48" i="9"/>
  <c r="U48" i="9"/>
  <c r="Q48" i="9"/>
  <c r="P48" i="9"/>
  <c r="O48" i="9"/>
  <c r="G48" i="9"/>
  <c r="N48" i="9"/>
  <c r="EA47" i="9"/>
  <c r="DW47" i="9"/>
  <c r="DZ47" i="9"/>
  <c r="DL47" i="9"/>
  <c r="DH47" i="9"/>
  <c r="DG47" i="9"/>
  <c r="DF47" i="9"/>
  <c r="DD47" i="9"/>
  <c r="CX47" i="9"/>
  <c r="DE47" i="9"/>
  <c r="CO47" i="9"/>
  <c r="CL47" i="9"/>
  <c r="CK47" i="9"/>
  <c r="CJ47" i="9" s="1"/>
  <c r="CE47" i="9"/>
  <c r="CN47" i="9"/>
  <c r="CM47" i="9"/>
  <c r="BV47" i="9"/>
  <c r="BU47" i="9"/>
  <c r="BT47" i="9"/>
  <c r="BL47" i="9"/>
  <c r="BS47" i="9"/>
  <c r="AZ47" i="9"/>
  <c r="AY47" i="9"/>
  <c r="AS47" i="9"/>
  <c r="BB47" i="9"/>
  <c r="AJ47" i="9"/>
  <c r="AI47" i="9"/>
  <c r="Z47" i="9"/>
  <c r="AH47" i="9"/>
  <c r="AG47" i="9"/>
  <c r="Q47" i="9"/>
  <c r="N47" i="9"/>
  <c r="M47" i="9"/>
  <c r="G47" i="9"/>
  <c r="EA46" i="9"/>
  <c r="DW46" i="9"/>
  <c r="DZ46" i="9"/>
  <c r="DY46" i="9"/>
  <c r="DQ46" i="9"/>
  <c r="DX46" i="9"/>
  <c r="DH46" i="9"/>
  <c r="DG46" i="9"/>
  <c r="DD46" i="9"/>
  <c r="CS46" i="9"/>
  <c r="CO46" i="9"/>
  <c r="CM46" i="9"/>
  <c r="CK46" i="9"/>
  <c r="CE46" i="9"/>
  <c r="CL46" i="9"/>
  <c r="BV46" i="9"/>
  <c r="BU46" i="9"/>
  <c r="BR46" i="9"/>
  <c r="BL46" i="9"/>
  <c r="BT46" i="9"/>
  <c r="BG46" i="9"/>
  <c r="BC46" i="9"/>
  <c r="BA46" i="9"/>
  <c r="AY46" i="9"/>
  <c r="AX46" i="9"/>
  <c r="BB46" i="9"/>
  <c r="AS46" i="9"/>
  <c r="AZ46" i="9"/>
  <c r="AJ46" i="9"/>
  <c r="AI46" i="9"/>
  <c r="AF46" i="9"/>
  <c r="Z46" i="9"/>
  <c r="Q46" i="9"/>
  <c r="P46" i="9"/>
  <c r="O46" i="9"/>
  <c r="M46" i="9"/>
  <c r="G46" i="9"/>
  <c r="N46" i="9"/>
  <c r="B46" i="9"/>
  <c r="EA45" i="9"/>
  <c r="DW45" i="9"/>
  <c r="DQ45" i="9"/>
  <c r="DZ45" i="9"/>
  <c r="DH45" i="9"/>
  <c r="DG45" i="9"/>
  <c r="DF45" i="9"/>
  <c r="CX45" i="9"/>
  <c r="DE45" i="9"/>
  <c r="CN45" i="9"/>
  <c r="CL45" i="9"/>
  <c r="CK45" i="9"/>
  <c r="CE45" i="9"/>
  <c r="CM45" i="9"/>
  <c r="BZ45" i="9"/>
  <c r="BV45" i="9"/>
  <c r="BU45" i="9"/>
  <c r="BT45" i="9"/>
  <c r="BL45" i="9"/>
  <c r="BS45" i="9"/>
  <c r="BC45" i="9"/>
  <c r="AY45" i="9"/>
  <c r="AS45" i="9"/>
  <c r="BB45" i="9"/>
  <c r="AN45" i="9"/>
  <c r="AJ45" i="9"/>
  <c r="AF45" i="9"/>
  <c r="AI45" i="9"/>
  <c r="AH45" i="9"/>
  <c r="Z45" i="9"/>
  <c r="AG45" i="9"/>
  <c r="AE45" i="9" s="1"/>
  <c r="Q45" i="9"/>
  <c r="P45" i="9"/>
  <c r="M45" i="9"/>
  <c r="G45" i="9"/>
  <c r="EA44" i="9"/>
  <c r="DZ44" i="9"/>
  <c r="DY44" i="9"/>
  <c r="DQ44" i="9"/>
  <c r="DX44" i="9"/>
  <c r="DL44" i="9"/>
  <c r="DH44" i="9"/>
  <c r="DG44" i="9"/>
  <c r="DD44" i="9"/>
  <c r="CX44" i="9"/>
  <c r="CS44" i="9"/>
  <c r="CO44" i="9"/>
  <c r="CN44" i="9"/>
  <c r="CM44" i="9"/>
  <c r="CE44" i="9"/>
  <c r="CL44" i="9"/>
  <c r="BV44" i="9"/>
  <c r="BR44" i="9"/>
  <c r="BU44" i="9"/>
  <c r="BC44" i="9"/>
  <c r="BB44" i="9"/>
  <c r="AY44" i="9"/>
  <c r="AS44" i="9"/>
  <c r="AZ44" i="9"/>
  <c r="AG44" i="9"/>
  <c r="AF44" i="9"/>
  <c r="Z44" i="9"/>
  <c r="AI44" i="9"/>
  <c r="AH44" i="9"/>
  <c r="Q44" i="9"/>
  <c r="P44" i="9"/>
  <c r="O44" i="9"/>
  <c r="G44" i="9"/>
  <c r="N44" i="9"/>
  <c r="EA43" i="9"/>
  <c r="DX43" i="9"/>
  <c r="DW43" i="9"/>
  <c r="DQ43" i="9"/>
  <c r="DZ43" i="9"/>
  <c r="DH43" i="9"/>
  <c r="DG43" i="9"/>
  <c r="CX43" i="9"/>
  <c r="DF43" i="9"/>
  <c r="DE43" i="9"/>
  <c r="CO43" i="9"/>
  <c r="CN43" i="9"/>
  <c r="CL43" i="9"/>
  <c r="CK43" i="9"/>
  <c r="CE43" i="9"/>
  <c r="BZ43" i="9"/>
  <c r="BV43" i="9"/>
  <c r="BR43" i="9"/>
  <c r="BU43" i="9"/>
  <c r="BT43" i="9"/>
  <c r="BS43" i="9"/>
  <c r="BC43" i="9"/>
  <c r="BB43" i="9"/>
  <c r="AZ43" i="9"/>
  <c r="AY43" i="9"/>
  <c r="AS43" i="9"/>
  <c r="AN43" i="9"/>
  <c r="AJ43" i="9"/>
  <c r="AH43" i="9"/>
  <c r="AF43" i="9"/>
  <c r="AI43" i="9"/>
  <c r="Z43" i="9"/>
  <c r="AG43" i="9"/>
  <c r="P43" i="9"/>
  <c r="M43" i="9"/>
  <c r="G43" i="9"/>
  <c r="O43" i="9"/>
  <c r="B43" i="9"/>
  <c r="EA42" i="9"/>
  <c r="DY42" i="9"/>
  <c r="DZ42" i="9"/>
  <c r="DQ42" i="9"/>
  <c r="DX42" i="9"/>
  <c r="DH42" i="9"/>
  <c r="DG42" i="9"/>
  <c r="DD42" i="9"/>
  <c r="CO42" i="9"/>
  <c r="CN42" i="9"/>
  <c r="CM42" i="9"/>
  <c r="CK42" i="9"/>
  <c r="CE42" i="9"/>
  <c r="CL42" i="9"/>
  <c r="BV42" i="9"/>
  <c r="BR42" i="9"/>
  <c r="BL42" i="9"/>
  <c r="BU42" i="9"/>
  <c r="BC42" i="9"/>
  <c r="BB42" i="9"/>
  <c r="BA42" i="9"/>
  <c r="AW37" i="9"/>
  <c r="AZ42" i="9"/>
  <c r="AJ42" i="9"/>
  <c r="AG42" i="9"/>
  <c r="AF42" i="9"/>
  <c r="Z42" i="9"/>
  <c r="AI42" i="9"/>
  <c r="AH42" i="9"/>
  <c r="U42" i="9"/>
  <c r="Q42" i="9"/>
  <c r="P42" i="9"/>
  <c r="O42" i="9"/>
  <c r="G42" i="9"/>
  <c r="N42" i="9"/>
  <c r="EA41" i="9"/>
  <c r="DX41" i="9"/>
  <c r="DW41" i="9"/>
  <c r="DQ41" i="9"/>
  <c r="DZ41" i="9"/>
  <c r="DH41" i="9"/>
  <c r="DD41" i="9"/>
  <c r="DC41" i="9" s="1"/>
  <c r="DG41" i="9"/>
  <c r="DF41" i="9"/>
  <c r="CX41" i="9"/>
  <c r="DE41" i="9"/>
  <c r="CO41" i="9"/>
  <c r="CN41" i="9"/>
  <c r="CL41" i="9"/>
  <c r="CK41" i="9"/>
  <c r="CE41" i="9"/>
  <c r="BZ41" i="9"/>
  <c r="BV41" i="9"/>
  <c r="BU41" i="9"/>
  <c r="BT41" i="9"/>
  <c r="BL41" i="9"/>
  <c r="BS41" i="9"/>
  <c r="BG41" i="9"/>
  <c r="BC41" i="9"/>
  <c r="BB41" i="9"/>
  <c r="AY41" i="9"/>
  <c r="AR37" i="9"/>
  <c r="AN41" i="9"/>
  <c r="AJ41" i="9"/>
  <c r="AI41" i="9"/>
  <c r="AH41" i="9"/>
  <c r="Z41" i="9"/>
  <c r="AG41" i="9"/>
  <c r="Q41" i="9"/>
  <c r="J37" i="9"/>
  <c r="M41" i="9"/>
  <c r="EA40" i="9"/>
  <c r="DX40" i="9"/>
  <c r="DZ40" i="9"/>
  <c r="DY40" i="9"/>
  <c r="DL40" i="9"/>
  <c r="DH40" i="9"/>
  <c r="DE40" i="9"/>
  <c r="DD40" i="9"/>
  <c r="CX40" i="9"/>
  <c r="DG40" i="9"/>
  <c r="CO40" i="9"/>
  <c r="CM40" i="9"/>
  <c r="CL40" i="9"/>
  <c r="CN40" i="9"/>
  <c r="CE40" i="9"/>
  <c r="BZ40" i="9"/>
  <c r="BV40" i="9"/>
  <c r="BU40" i="9"/>
  <c r="BR40" i="9"/>
  <c r="BL40" i="9"/>
  <c r="BC40" i="9"/>
  <c r="BB40" i="9"/>
  <c r="BA40" i="9"/>
  <c r="AS40" i="9"/>
  <c r="AN40" i="9"/>
  <c r="AY40" i="9"/>
  <c r="AJ40" i="9"/>
  <c r="AG40" i="9"/>
  <c r="Q40" i="9"/>
  <c r="N40" i="9"/>
  <c r="M40" i="9"/>
  <c r="L40" i="9" s="1"/>
  <c r="P40" i="9"/>
  <c r="G40" i="9"/>
  <c r="O40" i="9"/>
  <c r="B40" i="9"/>
  <c r="EA39" i="9"/>
  <c r="DW39" i="9"/>
  <c r="DQ39" i="9"/>
  <c r="DH39" i="9"/>
  <c r="DG39" i="9"/>
  <c r="DD39" i="9"/>
  <c r="DA37" i="9"/>
  <c r="CQ37" i="9"/>
  <c r="CH37" i="9"/>
  <c r="CC37" i="9"/>
  <c r="BV39" i="9"/>
  <c r="BT39" i="9"/>
  <c r="BO37" i="9"/>
  <c r="BC39" i="9"/>
  <c r="BB39" i="9"/>
  <c r="BA39" i="9"/>
  <c r="AU37" i="9"/>
  <c r="AN39" i="9"/>
  <c r="AJ39" i="9"/>
  <c r="AH39" i="9"/>
  <c r="AG39" i="9"/>
  <c r="AI39" i="9"/>
  <c r="U39" i="9"/>
  <c r="Q39" i="9"/>
  <c r="P39" i="9"/>
  <c r="O39" i="9"/>
  <c r="H37" i="9"/>
  <c r="EC37" i="9"/>
  <c r="DO37" i="9"/>
  <c r="DI37" i="9"/>
  <c r="CF37" i="9"/>
  <c r="AT37" i="9"/>
  <c r="AO37" i="9"/>
  <c r="AB37" i="9"/>
  <c r="S37" i="9"/>
  <c r="EA28" i="9"/>
  <c r="DY28" i="9"/>
  <c r="DW28" i="9"/>
  <c r="DZ28" i="9"/>
  <c r="DH28" i="9"/>
  <c r="DF28" i="9"/>
  <c r="DE28" i="9"/>
  <c r="CX28" i="9"/>
  <c r="DG28" i="9"/>
  <c r="DD28" i="9"/>
  <c r="CO28" i="9"/>
  <c r="CM28" i="9"/>
  <c r="CK28" i="9"/>
  <c r="CN28" i="9"/>
  <c r="CJ28" i="9" s="1"/>
  <c r="CL28" i="9"/>
  <c r="BT28" i="9"/>
  <c r="BS28" i="9"/>
  <c r="BL28" i="9"/>
  <c r="BU28" i="9"/>
  <c r="BC28" i="9"/>
  <c r="BA28" i="9"/>
  <c r="BB28" i="9"/>
  <c r="AZ28" i="9"/>
  <c r="AH28" i="9"/>
  <c r="AG28" i="9"/>
  <c r="AE28" i="9" s="1"/>
  <c r="Z28" i="9"/>
  <c r="AI28" i="9"/>
  <c r="AF28" i="9"/>
  <c r="Q28" i="9"/>
  <c r="O28" i="9"/>
  <c r="M28" i="9"/>
  <c r="G28" i="9"/>
  <c r="P28" i="9"/>
  <c r="B28" i="9"/>
  <c r="DY27" i="9"/>
  <c r="DX27" i="9"/>
  <c r="DQ27" i="9"/>
  <c r="DZ27" i="9"/>
  <c r="DW27" i="9"/>
  <c r="DL27" i="9"/>
  <c r="DH27" i="9"/>
  <c r="DG27" i="9"/>
  <c r="DF27" i="9"/>
  <c r="DD27" i="9"/>
  <c r="DE27" i="9"/>
  <c r="CL27" i="9"/>
  <c r="CM27" i="9"/>
  <c r="CK27" i="9"/>
  <c r="BV27" i="9"/>
  <c r="BU27" i="9"/>
  <c r="BT27" i="9"/>
  <c r="AZ27" i="9"/>
  <c r="BA27" i="9"/>
  <c r="AS27" i="9"/>
  <c r="BB27" i="9"/>
  <c r="AJ27" i="9"/>
  <c r="AH27" i="9"/>
  <c r="AF27" i="9"/>
  <c r="Z27" i="9"/>
  <c r="AI27" i="9"/>
  <c r="O27" i="9"/>
  <c r="L27" i="9" s="1"/>
  <c r="N27" i="9"/>
  <c r="G27" i="9"/>
  <c r="P27" i="9"/>
  <c r="M27" i="9"/>
  <c r="B27" i="9"/>
  <c r="EA26" i="9"/>
  <c r="DY26" i="9"/>
  <c r="DQ26" i="9"/>
  <c r="DZ26" i="9"/>
  <c r="DL26" i="9"/>
  <c r="DE26" i="9"/>
  <c r="CX26" i="9"/>
  <c r="DG26" i="9"/>
  <c r="DD26" i="9"/>
  <c r="CS26" i="9"/>
  <c r="CO26" i="9"/>
  <c r="CM26" i="9"/>
  <c r="CK26" i="9"/>
  <c r="CN26" i="9"/>
  <c r="BV26" i="9"/>
  <c r="BT26" i="9"/>
  <c r="BQ26" i="9" s="1"/>
  <c r="BS26" i="9"/>
  <c r="BL26" i="9"/>
  <c r="BU26" i="9"/>
  <c r="BR26" i="9"/>
  <c r="BC26" i="9"/>
  <c r="BA26" i="9"/>
  <c r="AY26" i="9"/>
  <c r="AX26" i="9" s="1"/>
  <c r="BB26" i="9"/>
  <c r="AZ26" i="9"/>
  <c r="AN26" i="9"/>
  <c r="AJ26" i="9"/>
  <c r="AH26" i="9"/>
  <c r="AG26" i="9"/>
  <c r="AE26" i="9"/>
  <c r="Z26" i="9"/>
  <c r="AI26" i="9"/>
  <c r="AF26" i="9"/>
  <c r="Q26" i="9"/>
  <c r="P26" i="9"/>
  <c r="O26" i="9"/>
  <c r="M26" i="9"/>
  <c r="B26" i="9"/>
  <c r="DX25" i="9"/>
  <c r="DZ25" i="9"/>
  <c r="DW25" i="9"/>
  <c r="DH25" i="9"/>
  <c r="DG25" i="9"/>
  <c r="DF25" i="9"/>
  <c r="DE25" i="9"/>
  <c r="CS25" i="9"/>
  <c r="CO25" i="9"/>
  <c r="CL25" i="9"/>
  <c r="CK25" i="9"/>
  <c r="CM25" i="9"/>
  <c r="CE25" i="9"/>
  <c r="BU25" i="9"/>
  <c r="BT25" i="9"/>
  <c r="BG25" i="9"/>
  <c r="AZ25" i="9"/>
  <c r="AY25" i="9"/>
  <c r="AS25" i="9"/>
  <c r="BB25" i="9"/>
  <c r="AH25" i="9"/>
  <c r="AF25" i="9"/>
  <c r="AB6" i="9"/>
  <c r="AI25" i="9"/>
  <c r="Q25" i="9"/>
  <c r="O25" i="9"/>
  <c r="N25" i="9"/>
  <c r="M25" i="9"/>
  <c r="L25" i="9"/>
  <c r="G25" i="9"/>
  <c r="P25" i="9"/>
  <c r="B25" i="9"/>
  <c r="EA24" i="9"/>
  <c r="DZ24" i="9"/>
  <c r="DY24" i="9"/>
  <c r="DW24" i="9"/>
  <c r="DV24" i="9"/>
  <c r="DQ24" i="9"/>
  <c r="DX24" i="9"/>
  <c r="DH24" i="9"/>
  <c r="DF24" i="9"/>
  <c r="DE24" i="9"/>
  <c r="CX24" i="9"/>
  <c r="DG24" i="9"/>
  <c r="CS24" i="9"/>
  <c r="CN24" i="9"/>
  <c r="CM24" i="9"/>
  <c r="CK24" i="9"/>
  <c r="CJ24" i="9" s="1"/>
  <c r="CE24" i="9"/>
  <c r="CL24" i="9"/>
  <c r="BZ24" i="9"/>
  <c r="BS24" i="9"/>
  <c r="BL24" i="9"/>
  <c r="BU24" i="9"/>
  <c r="BR24" i="9"/>
  <c r="BA24" i="9"/>
  <c r="AY24" i="9"/>
  <c r="AS24" i="9"/>
  <c r="BB24" i="9"/>
  <c r="AG24" i="9"/>
  <c r="Z24" i="9"/>
  <c r="AI24" i="9"/>
  <c r="O24" i="9"/>
  <c r="M24" i="9"/>
  <c r="G24" i="9"/>
  <c r="P24" i="9"/>
  <c r="EA23" i="9"/>
  <c r="DX23" i="9"/>
  <c r="DW23" i="9"/>
  <c r="DZ23" i="9"/>
  <c r="DL23" i="9"/>
  <c r="DH23" i="9"/>
  <c r="DG23" i="9"/>
  <c r="DF23" i="9"/>
  <c r="DE23" i="9"/>
  <c r="CM23" i="9"/>
  <c r="CL23" i="9"/>
  <c r="CE23" i="9"/>
  <c r="CN23" i="9"/>
  <c r="BZ23" i="9"/>
  <c r="BV23" i="9"/>
  <c r="BU23" i="9"/>
  <c r="BT23" i="9"/>
  <c r="BL23" i="9"/>
  <c r="BR23" i="9"/>
  <c r="BG23" i="9"/>
  <c r="BA23" i="9"/>
  <c r="AZ23" i="9"/>
  <c r="AS23" i="9"/>
  <c r="BB23" i="9"/>
  <c r="AY23" i="9"/>
  <c r="AX23" i="9" s="1"/>
  <c r="AN23" i="9"/>
  <c r="AJ23" i="9"/>
  <c r="AH23" i="9"/>
  <c r="AF23" i="9"/>
  <c r="Z23" i="9"/>
  <c r="AI23" i="9"/>
  <c r="N23" i="9"/>
  <c r="M23" i="9"/>
  <c r="L23" i="9" s="1"/>
  <c r="O23" i="9"/>
  <c r="G23" i="9"/>
  <c r="P23" i="9"/>
  <c r="B23" i="9"/>
  <c r="DY22" i="9"/>
  <c r="DW22" i="9"/>
  <c r="DQ22" i="9"/>
  <c r="DZ22" i="9"/>
  <c r="DH22" i="9"/>
  <c r="DE22" i="9"/>
  <c r="DG22" i="9"/>
  <c r="DF22" i="9"/>
  <c r="CM22" i="9"/>
  <c r="CK22" i="9"/>
  <c r="CE22" i="9"/>
  <c r="CN22" i="9"/>
  <c r="BS22" i="9"/>
  <c r="BR22" i="9"/>
  <c r="BL22" i="9"/>
  <c r="BU22" i="9"/>
  <c r="BT22" i="9"/>
  <c r="BG22" i="9"/>
  <c r="BA22" i="9"/>
  <c r="AY22" i="9"/>
  <c r="AS22" i="9"/>
  <c r="BB22" i="9"/>
  <c r="AJ22" i="9"/>
  <c r="AG22" i="9"/>
  <c r="AF22" i="9"/>
  <c r="Z22" i="9"/>
  <c r="AI22" i="9"/>
  <c r="U22" i="9"/>
  <c r="O22" i="9"/>
  <c r="M22" i="9"/>
  <c r="P22" i="9"/>
  <c r="EA21" i="9"/>
  <c r="DY21" i="9"/>
  <c r="DX21" i="9"/>
  <c r="DQ21" i="9"/>
  <c r="DZ21" i="9"/>
  <c r="DF21" i="9"/>
  <c r="DD21" i="9"/>
  <c r="CX21" i="9"/>
  <c r="DG21" i="9"/>
  <c r="CL21" i="9"/>
  <c r="CK21" i="9"/>
  <c r="CE21" i="9"/>
  <c r="CN21" i="9"/>
  <c r="CM21" i="9"/>
  <c r="BZ21" i="9"/>
  <c r="BU21" i="9"/>
  <c r="BT21" i="9"/>
  <c r="BN6" i="9"/>
  <c r="BC21" i="9"/>
  <c r="AY21" i="9"/>
  <c r="AV6" i="9"/>
  <c r="AZ21" i="9"/>
  <c r="BB21" i="9"/>
  <c r="BA21" i="9"/>
  <c r="AN21" i="9"/>
  <c r="AJ21" i="9"/>
  <c r="AH21" i="9"/>
  <c r="Z21" i="9"/>
  <c r="AI21" i="9"/>
  <c r="Q21" i="9"/>
  <c r="N21" i="9"/>
  <c r="M21" i="9"/>
  <c r="J6" i="9"/>
  <c r="G21" i="9"/>
  <c r="EA20" i="9"/>
  <c r="DY20" i="9"/>
  <c r="DZ20" i="9"/>
  <c r="DH20" i="9"/>
  <c r="DF20" i="9"/>
  <c r="DE20" i="9"/>
  <c r="DD20" i="9"/>
  <c r="CX20" i="9"/>
  <c r="CS20" i="9"/>
  <c r="CO20" i="9"/>
  <c r="CK20" i="9"/>
  <c r="CE20" i="9"/>
  <c r="CN20" i="9"/>
  <c r="CM20" i="9"/>
  <c r="BV20" i="9"/>
  <c r="BR20" i="9"/>
  <c r="BL20" i="9"/>
  <c r="BS20" i="9"/>
  <c r="BG20" i="9"/>
  <c r="BC20" i="9"/>
  <c r="BB20" i="9"/>
  <c r="AS20" i="9"/>
  <c r="BA20" i="9"/>
  <c r="AJ20" i="9"/>
  <c r="AG20" i="9"/>
  <c r="AF20" i="9"/>
  <c r="Z20" i="9"/>
  <c r="AI20" i="9"/>
  <c r="U20" i="9"/>
  <c r="O20" i="9"/>
  <c r="G20" i="9"/>
  <c r="P20" i="9"/>
  <c r="EA19" i="9"/>
  <c r="DX19" i="9"/>
  <c r="DW19" i="9"/>
  <c r="DQ19" i="9"/>
  <c r="DY19" i="9"/>
  <c r="DH19" i="9"/>
  <c r="DF19" i="9"/>
  <c r="DG19" i="9"/>
  <c r="CO19" i="9"/>
  <c r="CL19" i="9"/>
  <c r="CM19" i="9"/>
  <c r="CK19" i="9"/>
  <c r="BV19" i="9"/>
  <c r="BT19" i="9"/>
  <c r="BS19" i="9"/>
  <c r="BG19" i="9"/>
  <c r="BC19" i="9"/>
  <c r="BA19" i="9"/>
  <c r="AZ19" i="9"/>
  <c r="AS19" i="9"/>
  <c r="AN19" i="9"/>
  <c r="AJ19" i="9"/>
  <c r="AI19" i="9"/>
  <c r="AG19" i="9"/>
  <c r="AF19" i="9"/>
  <c r="Z19" i="9"/>
  <c r="AH19" i="9"/>
  <c r="U19" i="9"/>
  <c r="O19" i="9"/>
  <c r="N19" i="9"/>
  <c r="G19" i="9"/>
  <c r="P19" i="9"/>
  <c r="M19" i="9"/>
  <c r="L19" i="9" s="1"/>
  <c r="EA18" i="9"/>
  <c r="DY18" i="9"/>
  <c r="DW18" i="9"/>
  <c r="DZ18" i="9"/>
  <c r="DL18" i="9"/>
  <c r="DH18" i="9"/>
  <c r="DE18" i="9"/>
  <c r="DD18" i="9"/>
  <c r="DF18" i="9"/>
  <c r="CO18" i="9"/>
  <c r="CL18" i="9"/>
  <c r="CE18" i="9"/>
  <c r="CM18" i="9"/>
  <c r="BZ18" i="9"/>
  <c r="BV18" i="9"/>
  <c r="BR18" i="9"/>
  <c r="BO6" i="9"/>
  <c r="BS18" i="9"/>
  <c r="BL18" i="9"/>
  <c r="BG18" i="9"/>
  <c r="BB18" i="9"/>
  <c r="AY18" i="9"/>
  <c r="AS18" i="9"/>
  <c r="BA18" i="9"/>
  <c r="AJ18" i="9"/>
  <c r="AH18" i="9"/>
  <c r="Q18" i="9"/>
  <c r="P18" i="9"/>
  <c r="O18" i="9"/>
  <c r="N18" i="9"/>
  <c r="EA17" i="9"/>
  <c r="DX17" i="9"/>
  <c r="DW17" i="9"/>
  <c r="DL17" i="9"/>
  <c r="DH17" i="9"/>
  <c r="DG17" i="9"/>
  <c r="CX17" i="9"/>
  <c r="DF17" i="9"/>
  <c r="CO17" i="9"/>
  <c r="CL17" i="9"/>
  <c r="CK17" i="9"/>
  <c r="CH6" i="9"/>
  <c r="CE17" i="9"/>
  <c r="CN17" i="9"/>
  <c r="CM17" i="9"/>
  <c r="BZ17" i="9"/>
  <c r="BU17" i="9"/>
  <c r="BT17" i="9"/>
  <c r="BR17" i="9"/>
  <c r="BL17" i="9"/>
  <c r="BC17" i="9"/>
  <c r="BA17" i="9"/>
  <c r="AY17" i="9"/>
  <c r="AX17" i="9" s="1"/>
  <c r="AZ17" i="9"/>
  <c r="BB17" i="9"/>
  <c r="AJ17" i="9"/>
  <c r="AH17" i="9"/>
  <c r="AE17" i="9" s="1"/>
  <c r="AG17" i="9"/>
  <c r="Z17" i="9"/>
  <c r="AI17" i="9"/>
  <c r="AF17" i="9"/>
  <c r="U17" i="9"/>
  <c r="Q17" i="9"/>
  <c r="N17" i="9"/>
  <c r="G17" i="9"/>
  <c r="O17" i="9"/>
  <c r="EA16" i="9"/>
  <c r="DX16" i="9"/>
  <c r="DW16" i="9"/>
  <c r="DY16" i="9"/>
  <c r="DH16" i="9"/>
  <c r="DE16" i="9"/>
  <c r="CX16" i="9"/>
  <c r="DG16" i="9"/>
  <c r="DF16" i="9"/>
  <c r="CS16" i="9"/>
  <c r="CO16" i="9"/>
  <c r="CL16" i="9"/>
  <c r="CK16" i="9"/>
  <c r="CE16" i="9"/>
  <c r="CM16" i="9"/>
  <c r="BZ16" i="9"/>
  <c r="BV16" i="9"/>
  <c r="BS16" i="9"/>
  <c r="BL16" i="9"/>
  <c r="BT16" i="9"/>
  <c r="BC16" i="9"/>
  <c r="AZ16" i="9"/>
  <c r="AY16" i="9"/>
  <c r="AX16" i="9" s="1"/>
  <c r="BB16" i="9"/>
  <c r="BA16" i="9"/>
  <c r="AJ16" i="9"/>
  <c r="AG16" i="9"/>
  <c r="Z16" i="9"/>
  <c r="AH16" i="9"/>
  <c r="Q16" i="9"/>
  <c r="N16" i="9"/>
  <c r="M16" i="9"/>
  <c r="O16" i="9"/>
  <c r="EA15" i="9"/>
  <c r="DX15" i="9"/>
  <c r="DQ15" i="9"/>
  <c r="DZ15" i="9"/>
  <c r="DY15" i="9"/>
  <c r="DL15" i="9"/>
  <c r="DH15" i="9"/>
  <c r="DE15" i="9"/>
  <c r="DD15" i="9"/>
  <c r="CX15" i="9"/>
  <c r="DF15" i="9"/>
  <c r="CS15" i="9"/>
  <c r="CO15" i="9"/>
  <c r="CL15" i="9"/>
  <c r="CE15" i="9"/>
  <c r="CM15" i="9"/>
  <c r="BV15" i="9"/>
  <c r="BS15" i="9"/>
  <c r="BR15" i="9"/>
  <c r="BQ15" i="9" s="1"/>
  <c r="BU15" i="9"/>
  <c r="BT15" i="9"/>
  <c r="BC15" i="9"/>
  <c r="AZ15" i="9"/>
  <c r="AS15" i="9"/>
  <c r="BA15" i="9"/>
  <c r="AJ15" i="9"/>
  <c r="AG15" i="9"/>
  <c r="AF15" i="9"/>
  <c r="AH15" i="9"/>
  <c r="Q15" i="9"/>
  <c r="N15" i="9"/>
  <c r="H6" i="9"/>
  <c r="P15" i="9"/>
  <c r="O15" i="9"/>
  <c r="B15" i="9"/>
  <c r="EA14" i="9"/>
  <c r="DX14" i="9"/>
  <c r="DW14" i="9"/>
  <c r="DQ14" i="9"/>
  <c r="DY14" i="9"/>
  <c r="DL14" i="9"/>
  <c r="DH14" i="9"/>
  <c r="DE14" i="9"/>
  <c r="CX14" i="9"/>
  <c r="DF14" i="9"/>
  <c r="CO14" i="9"/>
  <c r="CL14" i="9"/>
  <c r="CK14" i="9"/>
  <c r="CJ14" i="9" s="1"/>
  <c r="CN14" i="9"/>
  <c r="CM14" i="9"/>
  <c r="BV14" i="9"/>
  <c r="BS14" i="9"/>
  <c r="BL14" i="9"/>
  <c r="BT14" i="9"/>
  <c r="BC14" i="9"/>
  <c r="AZ14" i="9"/>
  <c r="AY14" i="9"/>
  <c r="BA14" i="9"/>
  <c r="AJ14" i="9"/>
  <c r="AG14" i="9"/>
  <c r="Z14" i="9"/>
  <c r="AI14" i="9"/>
  <c r="AH14" i="9"/>
  <c r="U14" i="9"/>
  <c r="Q14" i="9"/>
  <c r="N14" i="9"/>
  <c r="M14" i="9"/>
  <c r="G14" i="9"/>
  <c r="O14" i="9"/>
  <c r="B14" i="9"/>
  <c r="EA13" i="9"/>
  <c r="DX13" i="9"/>
  <c r="DQ13" i="9"/>
  <c r="DY13" i="9"/>
  <c r="DH13" i="9"/>
  <c r="DE13" i="9"/>
  <c r="DD13" i="9"/>
  <c r="DC13" i="9" s="1"/>
  <c r="DG13" i="9"/>
  <c r="DF13" i="9"/>
  <c r="CO13" i="9"/>
  <c r="CL13" i="9"/>
  <c r="CE13" i="9"/>
  <c r="CM13" i="9"/>
  <c r="BV13" i="9"/>
  <c r="BS13" i="9"/>
  <c r="BR13" i="9"/>
  <c r="BT13" i="9"/>
  <c r="BC13" i="9"/>
  <c r="AZ13" i="9"/>
  <c r="AS13" i="9"/>
  <c r="BB13" i="9"/>
  <c r="BA13" i="9"/>
  <c r="AN13" i="9"/>
  <c r="AJ13" i="9"/>
  <c r="AG13" i="9"/>
  <c r="AF13" i="9"/>
  <c r="Z13" i="9"/>
  <c r="AH13" i="9"/>
  <c r="U13" i="9"/>
  <c r="Q13" i="9"/>
  <c r="N13" i="9"/>
  <c r="G13" i="9"/>
  <c r="O13" i="9"/>
  <c r="EA12" i="9"/>
  <c r="DX12" i="9"/>
  <c r="DW12" i="9"/>
  <c r="DV12" i="9" s="1"/>
  <c r="DZ12" i="9"/>
  <c r="DY12" i="9"/>
  <c r="DH12" i="9"/>
  <c r="DE12" i="9"/>
  <c r="CX12" i="9"/>
  <c r="DF12" i="9"/>
  <c r="CO12" i="9"/>
  <c r="CL12" i="9"/>
  <c r="CK12" i="9"/>
  <c r="CM12" i="9"/>
  <c r="BV12" i="9"/>
  <c r="BS12" i="9"/>
  <c r="BL12" i="9"/>
  <c r="BU12" i="9"/>
  <c r="BT12" i="9"/>
  <c r="BG12" i="9"/>
  <c r="BC12" i="9"/>
  <c r="AZ12" i="9"/>
  <c r="AY12" i="9"/>
  <c r="AW6" i="9"/>
  <c r="AS12" i="9"/>
  <c r="BA12" i="9"/>
  <c r="AN12" i="9"/>
  <c r="AJ12" i="9"/>
  <c r="AG12" i="9"/>
  <c r="Z12" i="9"/>
  <c r="AH12" i="9"/>
  <c r="Q12" i="9"/>
  <c r="N12" i="9"/>
  <c r="M12" i="9"/>
  <c r="L12" i="9" s="1"/>
  <c r="P12" i="9"/>
  <c r="O12" i="9"/>
  <c r="EA11" i="9"/>
  <c r="DX11" i="9"/>
  <c r="DQ11" i="9"/>
  <c r="DY11" i="9"/>
  <c r="DH11" i="9"/>
  <c r="DE11" i="9"/>
  <c r="DD11" i="9"/>
  <c r="DF11" i="9"/>
  <c r="CO11" i="9"/>
  <c r="CL11" i="9"/>
  <c r="CF6" i="9"/>
  <c r="CN11" i="9"/>
  <c r="CM11" i="9"/>
  <c r="BZ11" i="9"/>
  <c r="BV11" i="9"/>
  <c r="BS11" i="9"/>
  <c r="BR11" i="9"/>
  <c r="BL11" i="9"/>
  <c r="BT11" i="9"/>
  <c r="BG11" i="9"/>
  <c r="BC11" i="9"/>
  <c r="AZ11" i="9"/>
  <c r="AS11" i="9"/>
  <c r="BA11" i="9"/>
  <c r="AJ11" i="9"/>
  <c r="AG11" i="9"/>
  <c r="AF11" i="9"/>
  <c r="AE11" i="9" s="1"/>
  <c r="AI11" i="9"/>
  <c r="AH11" i="9"/>
  <c r="Q11" i="9"/>
  <c r="N11" i="9"/>
  <c r="G11" i="9"/>
  <c r="O11" i="9"/>
  <c r="EA10" i="9"/>
  <c r="DX10" i="9"/>
  <c r="DW10" i="9"/>
  <c r="DY10" i="9"/>
  <c r="DH10" i="9"/>
  <c r="DE10" i="9"/>
  <c r="CX10" i="9"/>
  <c r="DG10" i="9"/>
  <c r="DF10" i="9"/>
  <c r="CS10" i="9"/>
  <c r="CO10" i="9"/>
  <c r="CL10" i="9"/>
  <c r="CK10" i="9"/>
  <c r="CE10" i="9"/>
  <c r="CM10" i="9"/>
  <c r="BZ10" i="9"/>
  <c r="BV10" i="9"/>
  <c r="BS10" i="9"/>
  <c r="BL10" i="9"/>
  <c r="BT10" i="9"/>
  <c r="BC10" i="9"/>
  <c r="AZ10" i="9"/>
  <c r="AY10" i="9"/>
  <c r="AX10" i="9" s="1"/>
  <c r="BB10" i="9"/>
  <c r="BA10" i="9"/>
  <c r="AJ10" i="9"/>
  <c r="AG10" i="9"/>
  <c r="Z10" i="9"/>
  <c r="AH10" i="9"/>
  <c r="Q10" i="9"/>
  <c r="N10" i="9"/>
  <c r="M10" i="9"/>
  <c r="O10" i="9"/>
  <c r="EA9" i="9"/>
  <c r="DX9" i="9"/>
  <c r="DR6" i="9"/>
  <c r="DZ9" i="9"/>
  <c r="DY9" i="9"/>
  <c r="DL9" i="9"/>
  <c r="DH9" i="9"/>
  <c r="DE9" i="9"/>
  <c r="DD9" i="9"/>
  <c r="DB6" i="9"/>
  <c r="CX9" i="9"/>
  <c r="DF9" i="9"/>
  <c r="CS9" i="9"/>
  <c r="CO9" i="9"/>
  <c r="CL9" i="9"/>
  <c r="CE9" i="9"/>
  <c r="CM9" i="9"/>
  <c r="CM6" i="9" s="1"/>
  <c r="BW6" i="9"/>
  <c r="BV9" i="9"/>
  <c r="BS9" i="9"/>
  <c r="BR9" i="9"/>
  <c r="BQ9" i="9" s="1"/>
  <c r="BU9" i="9"/>
  <c r="BT9" i="9"/>
  <c r="BC9" i="9"/>
  <c r="AZ9" i="9"/>
  <c r="AS9" i="9"/>
  <c r="BA9" i="9"/>
  <c r="AK6" i="9"/>
  <c r="AJ9" i="9"/>
  <c r="AG9" i="9"/>
  <c r="AF9" i="9"/>
  <c r="AD6" i="9"/>
  <c r="AH9" i="9"/>
  <c r="Q9" i="9"/>
  <c r="O9" i="9"/>
  <c r="N9" i="9"/>
  <c r="G9" i="9"/>
  <c r="P9" i="9"/>
  <c r="EA8" i="9"/>
  <c r="DW8" i="9"/>
  <c r="DU6" i="9"/>
  <c r="DS6" i="9"/>
  <c r="DY8" i="9"/>
  <c r="DH8" i="9"/>
  <c r="DF8" i="9"/>
  <c r="DE8" i="9"/>
  <c r="CX8" i="9"/>
  <c r="CO8" i="9"/>
  <c r="CK8" i="9"/>
  <c r="CI6" i="9"/>
  <c r="CM8" i="9"/>
  <c r="BZ8" i="9"/>
  <c r="BS8" i="9"/>
  <c r="BL8" i="9"/>
  <c r="BU8" i="9"/>
  <c r="BT8" i="9"/>
  <c r="BC8" i="9"/>
  <c r="AY8" i="9"/>
  <c r="AU6" i="9"/>
  <c r="BA8" i="9"/>
  <c r="AJ8" i="9"/>
  <c r="AG8" i="9"/>
  <c r="Z8" i="9"/>
  <c r="X6" i="9"/>
  <c r="Q8" i="9"/>
  <c r="N8" i="9"/>
  <c r="M8" i="9"/>
  <c r="K6" i="9"/>
  <c r="B8" i="9"/>
  <c r="O8" i="9"/>
  <c r="EC6" i="9"/>
  <c r="CZ6" i="9"/>
  <c r="CA6" i="9"/>
  <c r="BP6" i="9"/>
  <c r="BE6" i="9"/>
  <c r="C6" i="9"/>
  <c r="O29" i="8"/>
  <c r="N29" i="8"/>
  <c r="M29" i="8"/>
  <c r="L29" i="8"/>
  <c r="K29" i="8"/>
  <c r="J29" i="8"/>
  <c r="C29" i="8"/>
  <c r="B29" i="8"/>
  <c r="P28" i="8"/>
  <c r="K28" i="8"/>
  <c r="D28" i="8"/>
  <c r="O27" i="8"/>
  <c r="N27" i="8"/>
  <c r="M27" i="8"/>
  <c r="L27" i="8"/>
  <c r="K27" i="8"/>
  <c r="J27" i="8"/>
  <c r="C27" i="8"/>
  <c r="B27" i="8"/>
  <c r="P26" i="8"/>
  <c r="K26" i="8"/>
  <c r="D26" i="8"/>
  <c r="O25" i="8"/>
  <c r="N25" i="8"/>
  <c r="M25" i="8"/>
  <c r="L25" i="8"/>
  <c r="K25" i="8"/>
  <c r="J25" i="8"/>
  <c r="C25" i="8"/>
  <c r="B25" i="8"/>
  <c r="P24" i="8"/>
  <c r="K24" i="8"/>
  <c r="D24" i="8"/>
  <c r="O23" i="8"/>
  <c r="N23" i="8"/>
  <c r="M23" i="8"/>
  <c r="L23" i="8"/>
  <c r="K23" i="8"/>
  <c r="J23" i="8"/>
  <c r="C23" i="8"/>
  <c r="B23" i="8"/>
  <c r="P22" i="8"/>
  <c r="K22" i="8"/>
  <c r="D22" i="8"/>
  <c r="O21" i="8"/>
  <c r="N21" i="8"/>
  <c r="M21" i="8"/>
  <c r="L21" i="8"/>
  <c r="K21" i="8"/>
  <c r="J21" i="8"/>
  <c r="C21" i="8"/>
  <c r="B21" i="8"/>
  <c r="P20" i="8"/>
  <c r="K20" i="8"/>
  <c r="D20" i="8"/>
  <c r="O19" i="8"/>
  <c r="N19" i="8"/>
  <c r="M19" i="8"/>
  <c r="L19" i="8"/>
  <c r="K19" i="8"/>
  <c r="J19" i="8"/>
  <c r="C19" i="8"/>
  <c r="B19" i="8"/>
  <c r="P18" i="8"/>
  <c r="K18" i="8"/>
  <c r="D18" i="8"/>
  <c r="O17" i="8"/>
  <c r="N17" i="8"/>
  <c r="M17" i="8"/>
  <c r="L17" i="8"/>
  <c r="K17" i="8"/>
  <c r="J17" i="8"/>
  <c r="C17" i="8"/>
  <c r="B17" i="8"/>
  <c r="P16" i="8"/>
  <c r="K16" i="8"/>
  <c r="D16" i="8"/>
  <c r="O15" i="8"/>
  <c r="N15" i="8"/>
  <c r="M15" i="8"/>
  <c r="L15" i="8"/>
  <c r="K15" i="8"/>
  <c r="J15" i="8"/>
  <c r="C15" i="8"/>
  <c r="B15" i="8"/>
  <c r="P14" i="8"/>
  <c r="K14" i="8"/>
  <c r="D14" i="8"/>
  <c r="O13" i="8"/>
  <c r="N13" i="8"/>
  <c r="M13" i="8"/>
  <c r="L13" i="8"/>
  <c r="K13" i="8"/>
  <c r="J13" i="8"/>
  <c r="C13" i="8"/>
  <c r="B13" i="8"/>
  <c r="P12" i="8"/>
  <c r="K12" i="8"/>
  <c r="D12" i="8"/>
  <c r="O11" i="8"/>
  <c r="N11" i="8"/>
  <c r="M11" i="8"/>
  <c r="L11" i="8"/>
  <c r="K11" i="8"/>
  <c r="J11" i="8"/>
  <c r="C11" i="8"/>
  <c r="B11" i="8"/>
  <c r="P10" i="8"/>
  <c r="K10" i="8"/>
  <c r="D10" i="8"/>
  <c r="O9" i="8"/>
  <c r="N9" i="8"/>
  <c r="M9" i="8"/>
  <c r="L9" i="8"/>
  <c r="K9" i="8"/>
  <c r="J9" i="8"/>
  <c r="C9" i="8"/>
  <c r="B9" i="8"/>
  <c r="P7" i="8"/>
  <c r="K7" i="8"/>
  <c r="D7" i="8"/>
  <c r="R34" i="8"/>
  <c r="P29" i="8"/>
  <c r="D29" i="8"/>
  <c r="S29" i="8"/>
  <c r="R29" i="8"/>
  <c r="Q29" i="8"/>
  <c r="I29" i="8"/>
  <c r="H29" i="8"/>
  <c r="G29" i="8"/>
  <c r="F29" i="8"/>
  <c r="E29" i="8"/>
  <c r="O28" i="8"/>
  <c r="N28" i="8"/>
  <c r="M28" i="8"/>
  <c r="L28" i="8"/>
  <c r="C28" i="8"/>
  <c r="B28" i="8"/>
  <c r="S28" i="8"/>
  <c r="R28" i="8"/>
  <c r="Q28" i="8"/>
  <c r="J28" i="8"/>
  <c r="I28" i="8"/>
  <c r="H28" i="8"/>
  <c r="G28" i="8"/>
  <c r="F28" i="8"/>
  <c r="E28" i="8"/>
  <c r="P27" i="8"/>
  <c r="D27" i="8"/>
  <c r="S27" i="8"/>
  <c r="R27" i="8"/>
  <c r="Q27" i="8"/>
  <c r="I27" i="8"/>
  <c r="H27" i="8"/>
  <c r="G27" i="8"/>
  <c r="F27" i="8"/>
  <c r="E27" i="8"/>
  <c r="O26" i="8"/>
  <c r="N26" i="8"/>
  <c r="M26" i="8"/>
  <c r="L26" i="8"/>
  <c r="C26" i="8"/>
  <c r="B26" i="8"/>
  <c r="S26" i="8"/>
  <c r="R26" i="8"/>
  <c r="Q26" i="8"/>
  <c r="J26" i="8"/>
  <c r="I26" i="8"/>
  <c r="H26" i="8"/>
  <c r="G26" i="8"/>
  <c r="F26" i="8"/>
  <c r="E26" i="8"/>
  <c r="P25" i="8"/>
  <c r="D25" i="8"/>
  <c r="S25" i="8"/>
  <c r="R25" i="8"/>
  <c r="Q25" i="8"/>
  <c r="I25" i="8"/>
  <c r="H25" i="8"/>
  <c r="G25" i="8"/>
  <c r="F25" i="8"/>
  <c r="E25" i="8"/>
  <c r="O24" i="8"/>
  <c r="N24" i="8"/>
  <c r="M24" i="8"/>
  <c r="L24" i="8"/>
  <c r="C24" i="8"/>
  <c r="B24" i="8"/>
  <c r="S24" i="8"/>
  <c r="R24" i="8"/>
  <c r="Q24" i="8"/>
  <c r="J24" i="8"/>
  <c r="I24" i="8"/>
  <c r="H24" i="8"/>
  <c r="G24" i="8"/>
  <c r="F24" i="8"/>
  <c r="E24" i="8"/>
  <c r="P23" i="8"/>
  <c r="D23" i="8"/>
  <c r="S23" i="8"/>
  <c r="R23" i="8"/>
  <c r="Q23" i="8"/>
  <c r="I23" i="8"/>
  <c r="H23" i="8"/>
  <c r="G23" i="8"/>
  <c r="F23" i="8"/>
  <c r="E23" i="8"/>
  <c r="O22" i="8"/>
  <c r="N22" i="8"/>
  <c r="M22" i="8"/>
  <c r="L22" i="8"/>
  <c r="C22" i="8"/>
  <c r="B22" i="8"/>
  <c r="S22" i="8"/>
  <c r="R22" i="8"/>
  <c r="Q22" i="8"/>
  <c r="J22" i="8"/>
  <c r="I22" i="8"/>
  <c r="H22" i="8"/>
  <c r="G22" i="8"/>
  <c r="F22" i="8"/>
  <c r="E22" i="8"/>
  <c r="P21" i="8"/>
  <c r="D21" i="8"/>
  <c r="S21" i="8"/>
  <c r="R21" i="8"/>
  <c r="Q21" i="8"/>
  <c r="I21" i="8"/>
  <c r="H21" i="8"/>
  <c r="G21" i="8"/>
  <c r="F21" i="8"/>
  <c r="E21" i="8"/>
  <c r="O20" i="8"/>
  <c r="N20" i="8"/>
  <c r="M20" i="8"/>
  <c r="L20" i="8"/>
  <c r="C20" i="8"/>
  <c r="B20" i="8"/>
  <c r="S20" i="8"/>
  <c r="R20" i="8"/>
  <c r="Q20" i="8"/>
  <c r="J20" i="8"/>
  <c r="I20" i="8"/>
  <c r="H20" i="8"/>
  <c r="G20" i="8"/>
  <c r="F20" i="8"/>
  <c r="E20" i="8"/>
  <c r="P19" i="8"/>
  <c r="D19" i="8"/>
  <c r="S19" i="8"/>
  <c r="R19" i="8"/>
  <c r="Q19" i="8"/>
  <c r="I19" i="8"/>
  <c r="H19" i="8"/>
  <c r="G19" i="8"/>
  <c r="F19" i="8"/>
  <c r="E19" i="8"/>
  <c r="O18" i="8"/>
  <c r="N18" i="8"/>
  <c r="M18" i="8"/>
  <c r="L18" i="8"/>
  <c r="C18" i="8"/>
  <c r="B18" i="8"/>
  <c r="S18" i="8"/>
  <c r="R18" i="8"/>
  <c r="Q18" i="8"/>
  <c r="J18" i="8"/>
  <c r="I18" i="8"/>
  <c r="H18" i="8"/>
  <c r="G18" i="8"/>
  <c r="F18" i="8"/>
  <c r="E18" i="8"/>
  <c r="P17" i="8"/>
  <c r="D17" i="8"/>
  <c r="S17" i="8"/>
  <c r="R17" i="8"/>
  <c r="Q17" i="8"/>
  <c r="I17" i="8"/>
  <c r="H17" i="8"/>
  <c r="G17" i="8"/>
  <c r="F17" i="8"/>
  <c r="E17" i="8"/>
  <c r="O16" i="8"/>
  <c r="N16" i="8"/>
  <c r="M16" i="8"/>
  <c r="L16" i="8"/>
  <c r="C16" i="8"/>
  <c r="B16" i="8"/>
  <c r="S16" i="8"/>
  <c r="R16" i="8"/>
  <c r="Q16" i="8"/>
  <c r="J16" i="8"/>
  <c r="I16" i="8"/>
  <c r="H16" i="8"/>
  <c r="G16" i="8"/>
  <c r="F16" i="8"/>
  <c r="E16" i="8"/>
  <c r="P15" i="8"/>
  <c r="D15" i="8"/>
  <c r="S15" i="8"/>
  <c r="R15" i="8"/>
  <c r="Q15" i="8"/>
  <c r="I15" i="8"/>
  <c r="H15" i="8"/>
  <c r="G15" i="8"/>
  <c r="F15" i="8"/>
  <c r="E15" i="8"/>
  <c r="O14" i="8"/>
  <c r="N14" i="8"/>
  <c r="M14" i="8"/>
  <c r="L14" i="8"/>
  <c r="C14" i="8"/>
  <c r="B14" i="8"/>
  <c r="S14" i="8"/>
  <c r="R14" i="8"/>
  <c r="Q14" i="8"/>
  <c r="J14" i="8"/>
  <c r="I14" i="8"/>
  <c r="H14" i="8"/>
  <c r="G14" i="8"/>
  <c r="F14" i="8"/>
  <c r="E14" i="8"/>
  <c r="P13" i="8"/>
  <c r="D13" i="8"/>
  <c r="S13" i="8"/>
  <c r="R13" i="8"/>
  <c r="Q13" i="8"/>
  <c r="I13" i="8"/>
  <c r="H13" i="8"/>
  <c r="G13" i="8"/>
  <c r="F13" i="8"/>
  <c r="E13" i="8"/>
  <c r="O12" i="8"/>
  <c r="N12" i="8"/>
  <c r="M12" i="8"/>
  <c r="L12" i="8"/>
  <c r="C12" i="8"/>
  <c r="B12" i="8"/>
  <c r="S12" i="8"/>
  <c r="R12" i="8"/>
  <c r="Q12" i="8"/>
  <c r="J12" i="8"/>
  <c r="I12" i="8"/>
  <c r="H12" i="8"/>
  <c r="G12" i="8"/>
  <c r="F12" i="8"/>
  <c r="E12" i="8"/>
  <c r="P11" i="8"/>
  <c r="D11" i="8"/>
  <c r="S11" i="8"/>
  <c r="R11" i="8"/>
  <c r="Q11" i="8"/>
  <c r="I11" i="8"/>
  <c r="H11" i="8"/>
  <c r="G11" i="8"/>
  <c r="F11" i="8"/>
  <c r="E11" i="8"/>
  <c r="O10" i="8"/>
  <c r="N10" i="8"/>
  <c r="M10" i="8"/>
  <c r="L10" i="8"/>
  <c r="C10" i="8"/>
  <c r="B10" i="8"/>
  <c r="S10" i="8"/>
  <c r="R10" i="8"/>
  <c r="Q10" i="8"/>
  <c r="J10" i="8"/>
  <c r="I10" i="8"/>
  <c r="H10" i="8"/>
  <c r="G10" i="8"/>
  <c r="F10" i="8"/>
  <c r="E10" i="8"/>
  <c r="P9" i="8"/>
  <c r="D9" i="8"/>
  <c r="S9" i="8"/>
  <c r="R9" i="8"/>
  <c r="Q9" i="8"/>
  <c r="I9" i="8"/>
  <c r="H9" i="8"/>
  <c r="G9" i="8"/>
  <c r="F9" i="8"/>
  <c r="E9" i="8"/>
  <c r="O7" i="8"/>
  <c r="N7" i="8"/>
  <c r="M7" i="8"/>
  <c r="L7" i="8"/>
  <c r="C7" i="8"/>
  <c r="B7" i="8"/>
  <c r="S7" i="8"/>
  <c r="R7" i="8"/>
  <c r="Q7" i="8"/>
  <c r="J7" i="8"/>
  <c r="I7" i="8"/>
  <c r="H7" i="8"/>
  <c r="G7" i="8"/>
  <c r="F7" i="8"/>
  <c r="E7" i="8"/>
  <c r="AK3" i="8"/>
  <c r="CE6" i="9" l="1"/>
  <c r="BA6" i="9"/>
  <c r="O6" i="9"/>
  <c r="BQ18" i="9"/>
  <c r="BB8" i="9"/>
  <c r="BB6" i="9" s="1"/>
  <c r="AR6" i="9"/>
  <c r="BX6" i="9"/>
  <c r="BV6" i="9" s="1"/>
  <c r="CU6" i="9"/>
  <c r="CX19" i="9"/>
  <c r="DZ19" i="9"/>
  <c r="DL19" i="9"/>
  <c r="AG23" i="9"/>
  <c r="W6" i="9"/>
  <c r="DQ23" i="9"/>
  <c r="DY23" i="9"/>
  <c r="DV23" i="9" s="1"/>
  <c r="BQ24" i="9"/>
  <c r="AY27" i="9"/>
  <c r="AX27" i="9" s="1"/>
  <c r="AN27" i="9"/>
  <c r="BP37" i="9"/>
  <c r="BU39" i="9"/>
  <c r="DE46" i="9"/>
  <c r="CX46" i="9"/>
  <c r="E6" i="9"/>
  <c r="CC6" i="9"/>
  <c r="N6" i="9"/>
  <c r="AS8" i="9"/>
  <c r="CP6" i="9"/>
  <c r="AN9" i="9"/>
  <c r="AY9" i="9"/>
  <c r="DQ9" i="9"/>
  <c r="U10" i="9"/>
  <c r="B11" i="9"/>
  <c r="CE11" i="9"/>
  <c r="DL11" i="9"/>
  <c r="CS12" i="9"/>
  <c r="BZ13" i="9"/>
  <c r="BG14" i="9"/>
  <c r="G15" i="9"/>
  <c r="AN15" i="9"/>
  <c r="U16" i="9"/>
  <c r="B17" i="9"/>
  <c r="B18" i="9"/>
  <c r="M18" i="9"/>
  <c r="L18" i="9" s="1"/>
  <c r="U18" i="9"/>
  <c r="AF18" i="9"/>
  <c r="AE18" i="9" s="1"/>
  <c r="BC18" i="9"/>
  <c r="CO21" i="9"/>
  <c r="Z25" i="9"/>
  <c r="BG45" i="9"/>
  <c r="BR45" i="9"/>
  <c r="BQ45" i="9" s="1"/>
  <c r="CN46" i="9"/>
  <c r="CI37" i="9"/>
  <c r="BG49" i="9"/>
  <c r="BR49" i="9"/>
  <c r="BQ49" i="9" s="1"/>
  <c r="BG21" i="9"/>
  <c r="BR21" i="9"/>
  <c r="CN25" i="9"/>
  <c r="BZ25" i="9"/>
  <c r="CS45" i="9"/>
  <c r="DD45" i="9"/>
  <c r="DC45" i="9" s="1"/>
  <c r="U49" i="9"/>
  <c r="AF49" i="9"/>
  <c r="AE49" i="9" s="1"/>
  <c r="AN49" i="9"/>
  <c r="AZ49" i="9"/>
  <c r="AX49" i="9" s="1"/>
  <c r="DL53" i="9"/>
  <c r="DX53" i="9"/>
  <c r="DL54" i="9"/>
  <c r="DW54" i="9"/>
  <c r="DV54" i="9" s="1"/>
  <c r="N55" i="9"/>
  <c r="B55" i="9"/>
  <c r="BL69" i="9"/>
  <c r="BR69" i="9"/>
  <c r="BQ69" i="9" s="1"/>
  <c r="BM65" i="9"/>
  <c r="B84" i="9"/>
  <c r="M84" i="9"/>
  <c r="L84" i="9" s="1"/>
  <c r="BM6" i="9"/>
  <c r="BL6" i="9" s="1"/>
  <c r="DV8" i="9"/>
  <c r="AN10" i="9"/>
  <c r="U11" i="9"/>
  <c r="B12" i="9"/>
  <c r="CN12" i="9"/>
  <c r="DL12" i="9"/>
  <c r="BU13" i="9"/>
  <c r="CS13" i="9"/>
  <c r="BB14" i="9"/>
  <c r="AX14" i="9" s="1"/>
  <c r="BZ14" i="9"/>
  <c r="AI15" i="9"/>
  <c r="AE15" i="9" s="1"/>
  <c r="BG15" i="9"/>
  <c r="P16" i="9"/>
  <c r="AN16" i="9"/>
  <c r="DZ16" i="9"/>
  <c r="AP6" i="9"/>
  <c r="AZ18" i="9"/>
  <c r="AN18" i="9"/>
  <c r="AN20" i="9"/>
  <c r="AY20" i="9"/>
  <c r="AX20" i="9" s="1"/>
  <c r="DA6" i="9"/>
  <c r="CX22" i="9"/>
  <c r="BL25" i="9"/>
  <c r="BR25" i="9"/>
  <c r="BG26" i="9"/>
  <c r="D37" i="9"/>
  <c r="N39" i="9"/>
  <c r="B45" i="9"/>
  <c r="N45" i="9"/>
  <c r="CK114" i="9"/>
  <c r="BZ114" i="9"/>
  <c r="CA97" i="9"/>
  <c r="BZ97" i="9" s="1"/>
  <c r="B116" i="9"/>
  <c r="O116" i="9"/>
  <c r="AY116" i="9"/>
  <c r="AX116" i="9" s="1"/>
  <c r="AN116" i="9"/>
  <c r="BJ6" i="9"/>
  <c r="AH8" i="9"/>
  <c r="DX8" i="9"/>
  <c r="Z9" i="9"/>
  <c r="BB9" i="9"/>
  <c r="G10" i="9"/>
  <c r="AI10" i="9"/>
  <c r="DQ10" i="9"/>
  <c r="P11" i="9"/>
  <c r="CX11" i="9"/>
  <c r="DZ11" i="9"/>
  <c r="CE12" i="9"/>
  <c r="DG12" i="9"/>
  <c r="AE13" i="9"/>
  <c r="BL13" i="9"/>
  <c r="CN13" i="9"/>
  <c r="AS14" i="9"/>
  <c r="BU14" i="9"/>
  <c r="Z15" i="9"/>
  <c r="BB15" i="9"/>
  <c r="G16" i="9"/>
  <c r="AI16" i="9"/>
  <c r="CJ16" i="9"/>
  <c r="DQ16" i="9"/>
  <c r="AH20" i="9"/>
  <c r="AE20" i="9" s="1"/>
  <c r="BT20" i="9"/>
  <c r="BQ20" i="9" s="1"/>
  <c r="DL21" i="9"/>
  <c r="DW21" i="9"/>
  <c r="DV21" i="9" s="1"/>
  <c r="BQ22" i="9"/>
  <c r="BS23" i="9"/>
  <c r="BQ23" i="9" s="1"/>
  <c r="CX25" i="9"/>
  <c r="DD25" i="9"/>
  <c r="DC25" i="9" s="1"/>
  <c r="CN27" i="9"/>
  <c r="CJ27" i="9" s="1"/>
  <c r="BZ27" i="9"/>
  <c r="N28" i="9"/>
  <c r="L28" i="9" s="1"/>
  <c r="D6" i="9"/>
  <c r="B6" i="9" s="1"/>
  <c r="BG40" i="9"/>
  <c r="BS40" i="9"/>
  <c r="R6" i="9"/>
  <c r="AI9" i="9"/>
  <c r="DZ10" i="9"/>
  <c r="BK6" i="9"/>
  <c r="DI6" i="9"/>
  <c r="DH6" i="9" s="1"/>
  <c r="U8" i="9"/>
  <c r="AF8" i="9"/>
  <c r="V6" i="9"/>
  <c r="U6" i="9" s="1"/>
  <c r="AY6" i="9"/>
  <c r="CN8" i="9"/>
  <c r="CD6" i="9"/>
  <c r="DJ6" i="9"/>
  <c r="BZ9" i="9"/>
  <c r="BG10" i="9"/>
  <c r="AN11" i="9"/>
  <c r="U12" i="9"/>
  <c r="B13" i="9"/>
  <c r="DL13" i="9"/>
  <c r="CS14" i="9"/>
  <c r="BZ15" i="9"/>
  <c r="BG16" i="9"/>
  <c r="AN17" i="9"/>
  <c r="DQ17" i="9"/>
  <c r="G18" i="9"/>
  <c r="BT18" i="9"/>
  <c r="BT6" i="9" s="1"/>
  <c r="AS21" i="9"/>
  <c r="AH24" i="9"/>
  <c r="AE25" i="9"/>
  <c r="DF26" i="9"/>
  <c r="DF6" i="9" s="1"/>
  <c r="DW26" i="9"/>
  <c r="BL27" i="9"/>
  <c r="BR27" i="9"/>
  <c r="CE27" i="9"/>
  <c r="BV28" i="9"/>
  <c r="C37" i="9"/>
  <c r="U40" i="9"/>
  <c r="B42" i="9"/>
  <c r="M42" i="9"/>
  <c r="L42" i="9" s="1"/>
  <c r="CJ56" i="9"/>
  <c r="U67" i="9"/>
  <c r="AG67" i="9"/>
  <c r="W65" i="9"/>
  <c r="CS8" i="9"/>
  <c r="DD8" i="9"/>
  <c r="CT6" i="9"/>
  <c r="BG9" i="9"/>
  <c r="P10" i="9"/>
  <c r="DG11" i="9"/>
  <c r="DC11" i="9" s="1"/>
  <c r="AO6" i="9"/>
  <c r="DM6" i="9"/>
  <c r="DL6" i="9" s="1"/>
  <c r="AZ8" i="9"/>
  <c r="CE8" i="9"/>
  <c r="DG8" i="9"/>
  <c r="DL8" i="9"/>
  <c r="EB6" i="9"/>
  <c r="EA6" i="9" s="1"/>
  <c r="BG17" i="9"/>
  <c r="BV17" i="9"/>
  <c r="CJ17" i="9"/>
  <c r="Z18" i="9"/>
  <c r="AG18" i="9"/>
  <c r="CS18" i="9"/>
  <c r="BR19" i="9"/>
  <c r="BQ19" i="9" s="1"/>
  <c r="BZ19" i="9"/>
  <c r="DV19" i="9"/>
  <c r="DL20" i="9"/>
  <c r="DW20" i="9"/>
  <c r="BL21" i="9"/>
  <c r="AN22" i="9"/>
  <c r="BV22" i="9"/>
  <c r="DQ25" i="9"/>
  <c r="DY25" i="9"/>
  <c r="DV25" i="9" s="1"/>
  <c r="BR28" i="9"/>
  <c r="BQ28" i="9" s="1"/>
  <c r="BG28" i="9"/>
  <c r="DV28" i="9"/>
  <c r="E37" i="9"/>
  <c r="BW37" i="9"/>
  <c r="G37" i="9"/>
  <c r="CX39" i="9"/>
  <c r="BS44" i="9"/>
  <c r="BL44" i="9"/>
  <c r="Z48" i="9"/>
  <c r="DO6" i="9"/>
  <c r="CD37" i="9"/>
  <c r="CN39" i="9"/>
  <c r="CN37" i="9" s="1"/>
  <c r="AI40" i="9"/>
  <c r="AI37" i="9" s="1"/>
  <c r="Y37" i="9"/>
  <c r="S6" i="9"/>
  <c r="CQ6" i="9"/>
  <c r="G8" i="9"/>
  <c r="AI8" i="9"/>
  <c r="AN8" i="9"/>
  <c r="BD6" i="9"/>
  <c r="BC6" i="9" s="1"/>
  <c r="CY6" i="9"/>
  <c r="B9" i="9"/>
  <c r="M9" i="9"/>
  <c r="L9" i="9" s="1"/>
  <c r="AE9" i="9"/>
  <c r="BL9" i="9"/>
  <c r="CN9" i="9"/>
  <c r="L10" i="9"/>
  <c r="AS10" i="9"/>
  <c r="BU10" i="9"/>
  <c r="DV10" i="9"/>
  <c r="Z11" i="9"/>
  <c r="BB11" i="9"/>
  <c r="G12" i="9"/>
  <c r="AI12" i="9"/>
  <c r="CJ12" i="9"/>
  <c r="DQ12" i="9"/>
  <c r="P13" i="9"/>
  <c r="BQ13" i="9"/>
  <c r="CX13" i="9"/>
  <c r="DZ13" i="9"/>
  <c r="CE14" i="9"/>
  <c r="DG14" i="9"/>
  <c r="BL15" i="9"/>
  <c r="CN15" i="9"/>
  <c r="L16" i="9"/>
  <c r="AS16" i="9"/>
  <c r="BU16" i="9"/>
  <c r="DV16" i="9"/>
  <c r="DX18" i="9"/>
  <c r="DV18" i="9" s="1"/>
  <c r="B19" i="9"/>
  <c r="DE19" i="9"/>
  <c r="G22" i="9"/>
  <c r="AE23" i="9"/>
  <c r="U24" i="9"/>
  <c r="AF24" i="9"/>
  <c r="AN24" i="9"/>
  <c r="CJ25" i="9"/>
  <c r="CV37" i="9"/>
  <c r="Z40" i="9"/>
  <c r="AF40" i="9"/>
  <c r="AX44" i="9"/>
  <c r="BC47" i="9"/>
  <c r="BE37" i="9"/>
  <c r="DQ49" i="9"/>
  <c r="DS37" i="9"/>
  <c r="Z50" i="9"/>
  <c r="BU50" i="9"/>
  <c r="BG50" i="9"/>
  <c r="CS52" i="9"/>
  <c r="DE52" i="9"/>
  <c r="DC52" i="9" s="1"/>
  <c r="Z57" i="9"/>
  <c r="AF57" i="9"/>
  <c r="AE57" i="9" s="1"/>
  <c r="DL58" i="9"/>
  <c r="DX58" i="9"/>
  <c r="AQ6" i="9"/>
  <c r="AL6" i="9"/>
  <c r="AJ6" i="9" s="1"/>
  <c r="BI6" i="9"/>
  <c r="BS17" i="9"/>
  <c r="BS6" i="9" s="1"/>
  <c r="DE17" i="9"/>
  <c r="DE6" i="9" s="1"/>
  <c r="CS19" i="9"/>
  <c r="DD19" i="9"/>
  <c r="AH22" i="9"/>
  <c r="AE22" i="9" s="1"/>
  <c r="CL26" i="9"/>
  <c r="CJ26" i="9" s="1"/>
  <c r="CB6" i="9"/>
  <c r="BZ6" i="9" s="1"/>
  <c r="CE37" i="9"/>
  <c r="P41" i="9"/>
  <c r="F37" i="9"/>
  <c r="BZ50" i="9"/>
  <c r="CK50" i="9"/>
  <c r="CJ50" i="9" s="1"/>
  <c r="AT6" i="9"/>
  <c r="AS6" i="9" s="1"/>
  <c r="I6" i="9"/>
  <c r="G6" i="9" s="1"/>
  <c r="AS17" i="9"/>
  <c r="Q19" i="9"/>
  <c r="AE19" i="9"/>
  <c r="BU19" i="9"/>
  <c r="AC6" i="9"/>
  <c r="CS22" i="9"/>
  <c r="DD22" i="9"/>
  <c r="DC22" i="9" s="1"/>
  <c r="BT24" i="9"/>
  <c r="U25" i="9"/>
  <c r="DC27" i="9"/>
  <c r="CS28" i="9"/>
  <c r="CL39" i="9"/>
  <c r="CG37" i="9"/>
  <c r="N41" i="9"/>
  <c r="L41" i="9" s="1"/>
  <c r="I37" i="9"/>
  <c r="BA44" i="9"/>
  <c r="U47" i="9"/>
  <c r="AF47" i="9"/>
  <c r="AE47" i="9" s="1"/>
  <c r="AN52" i="9"/>
  <c r="AY52" i="9"/>
  <c r="AX52" i="9" s="1"/>
  <c r="DQ56" i="9"/>
  <c r="DW56" i="9"/>
  <c r="DV56" i="9" s="1"/>
  <c r="P8" i="9"/>
  <c r="P6" i="9" s="1"/>
  <c r="F6" i="9"/>
  <c r="CG6" i="9"/>
  <c r="DT6" i="9"/>
  <c r="DQ6" i="9" s="1"/>
  <c r="CN18" i="9"/>
  <c r="DX20" i="9"/>
  <c r="DN6" i="9"/>
  <c r="CV6" i="9"/>
  <c r="AA6" i="9"/>
  <c r="Z6" i="9" s="1"/>
  <c r="BG8" i="9"/>
  <c r="BR8" i="9"/>
  <c r="BH6" i="9"/>
  <c r="BG6" i="9" s="1"/>
  <c r="BV8" i="9"/>
  <c r="CJ8" i="9"/>
  <c r="DZ8" i="9"/>
  <c r="DP6" i="9"/>
  <c r="CS17" i="9"/>
  <c r="DY17" i="9"/>
  <c r="DY6" i="9" s="1"/>
  <c r="DG18" i="9"/>
  <c r="DC18" i="9" s="1"/>
  <c r="BL19" i="9"/>
  <c r="O21" i="9"/>
  <c r="L21" i="9" s="1"/>
  <c r="U21" i="9"/>
  <c r="AF21" i="9"/>
  <c r="AE21" i="9" s="1"/>
  <c r="AX21" i="9"/>
  <c r="DD23" i="9"/>
  <c r="DC23" i="9" s="1"/>
  <c r="CX23" i="9"/>
  <c r="AN25" i="9"/>
  <c r="AS28" i="9"/>
  <c r="AY28" i="9"/>
  <c r="AX28" i="9" s="1"/>
  <c r="DC28" i="9"/>
  <c r="AJ44" i="9"/>
  <c r="AK37" i="9"/>
  <c r="AJ37" i="9" s="1"/>
  <c r="L46" i="9"/>
  <c r="P47" i="9"/>
  <c r="B47" i="9"/>
  <c r="BT52" i="9"/>
  <c r="BG52" i="9"/>
  <c r="Y6" i="9"/>
  <c r="CW6" i="9"/>
  <c r="CL8" i="9"/>
  <c r="DQ8" i="9"/>
  <c r="U9" i="9"/>
  <c r="DG9" i="9"/>
  <c r="DC9" i="9" s="1"/>
  <c r="B10" i="9"/>
  <c r="CN10" i="9"/>
  <c r="CJ10" i="9" s="1"/>
  <c r="DL10" i="9"/>
  <c r="BU11" i="9"/>
  <c r="BU6" i="9" s="1"/>
  <c r="CS11" i="9"/>
  <c r="BB12" i="9"/>
  <c r="AX12" i="9" s="1"/>
  <c r="BZ12" i="9"/>
  <c r="AI13" i="9"/>
  <c r="BG13" i="9"/>
  <c r="P14" i="9"/>
  <c r="L14" i="9" s="1"/>
  <c r="AN14" i="9"/>
  <c r="DZ14" i="9"/>
  <c r="DV14" i="9" s="1"/>
  <c r="U15" i="9"/>
  <c r="DG15" i="9"/>
  <c r="DC15" i="9" s="1"/>
  <c r="B16" i="9"/>
  <c r="CN16" i="9"/>
  <c r="DL16" i="9"/>
  <c r="DD17" i="9"/>
  <c r="AX18" i="9"/>
  <c r="CX18" i="9"/>
  <c r="DQ18" i="9"/>
  <c r="AY19" i="9"/>
  <c r="CE19" i="9"/>
  <c r="B20" i="9"/>
  <c r="M20" i="9"/>
  <c r="L20" i="9" s="1"/>
  <c r="Q20" i="9"/>
  <c r="DQ20" i="9"/>
  <c r="P21" i="9"/>
  <c r="B21" i="9"/>
  <c r="CJ21" i="9"/>
  <c r="BG24" i="9"/>
  <c r="DD24" i="9"/>
  <c r="DC24" i="9" s="1"/>
  <c r="U27" i="9"/>
  <c r="BC27" i="9"/>
  <c r="DV27" i="9"/>
  <c r="AD37" i="9"/>
  <c r="DH37" i="9"/>
  <c r="L50" i="9"/>
  <c r="DV52" i="9"/>
  <c r="DW58" i="9"/>
  <c r="DV58" i="9" s="1"/>
  <c r="DQ58" i="9"/>
  <c r="P17" i="9"/>
  <c r="AZ20" i="9"/>
  <c r="BS21" i="9"/>
  <c r="BV21" i="9"/>
  <c r="AZ22" i="9"/>
  <c r="AX22" i="9" s="1"/>
  <c r="BC22" i="9"/>
  <c r="CS23" i="9"/>
  <c r="AJ24" i="9"/>
  <c r="AG25" i="9"/>
  <c r="AJ25" i="9"/>
  <c r="Q27" i="9"/>
  <c r="CS27" i="9"/>
  <c r="DQ28" i="9"/>
  <c r="AQ37" i="9"/>
  <c r="CW37" i="9"/>
  <c r="M39" i="9"/>
  <c r="B39" i="9"/>
  <c r="BL39" i="9"/>
  <c r="BN37" i="9"/>
  <c r="CE39" i="9"/>
  <c r="DP37" i="9"/>
  <c r="DZ39" i="9"/>
  <c r="DZ37" i="9" s="1"/>
  <c r="DQ40" i="9"/>
  <c r="CJ42" i="9"/>
  <c r="AE44" i="9"/>
  <c r="CO45" i="9"/>
  <c r="AE46" i="9"/>
  <c r="DC47" i="9"/>
  <c r="DL48" i="9"/>
  <c r="DW48" i="9"/>
  <c r="DV48" i="9" s="1"/>
  <c r="Q51" i="9"/>
  <c r="CE51" i="9"/>
  <c r="U52" i="9"/>
  <c r="BZ52" i="9"/>
  <c r="CK52" i="9"/>
  <c r="CJ52" i="9" s="1"/>
  <c r="DL52" i="9"/>
  <c r="L55" i="9"/>
  <c r="DQ55" i="9"/>
  <c r="L56" i="9"/>
  <c r="AH58" i="9"/>
  <c r="Z58" i="9"/>
  <c r="CE58" i="9"/>
  <c r="CK58" i="9"/>
  <c r="CJ58" i="9" s="1"/>
  <c r="B68" i="9"/>
  <c r="M68" i="9"/>
  <c r="L68" i="9" s="1"/>
  <c r="C65" i="9"/>
  <c r="V65" i="9"/>
  <c r="U73" i="9"/>
  <c r="AF73" i="9"/>
  <c r="BU97" i="9"/>
  <c r="CN19" i="9"/>
  <c r="CJ19" i="9" s="1"/>
  <c r="N20" i="9"/>
  <c r="AG21" i="9"/>
  <c r="B22" i="9"/>
  <c r="DL22" i="9"/>
  <c r="BC23" i="9"/>
  <c r="AZ24" i="9"/>
  <c r="AX24" i="9" s="1"/>
  <c r="BC24" i="9"/>
  <c r="BA25" i="9"/>
  <c r="AX25" i="9" s="1"/>
  <c r="DL25" i="9"/>
  <c r="AS26" i="9"/>
  <c r="AG27" i="9"/>
  <c r="AE27" i="9" s="1"/>
  <c r="EA27" i="9"/>
  <c r="BZ28" i="9"/>
  <c r="X37" i="9"/>
  <c r="CS40" i="9"/>
  <c r="AS41" i="9"/>
  <c r="DL41" i="9"/>
  <c r="AN42" i="9"/>
  <c r="AY42" i="9"/>
  <c r="AX42" i="9" s="1"/>
  <c r="BZ42" i="9"/>
  <c r="DW42" i="9"/>
  <c r="DV42" i="9" s="1"/>
  <c r="BL43" i="9"/>
  <c r="CS43" i="9"/>
  <c r="DD43" i="9"/>
  <c r="DC43" i="9" s="1"/>
  <c r="DL45" i="9"/>
  <c r="DX45" i="9"/>
  <c r="CJ46" i="9"/>
  <c r="DF50" i="9"/>
  <c r="CS50" i="9"/>
  <c r="B51" i="9"/>
  <c r="G52" i="9"/>
  <c r="AS52" i="9"/>
  <c r="B53" i="9"/>
  <c r="N53" i="9"/>
  <c r="L53" i="9" s="1"/>
  <c r="BS67" i="9"/>
  <c r="BG67" i="9"/>
  <c r="BI65" i="9"/>
  <c r="U71" i="9"/>
  <c r="AG71" i="9"/>
  <c r="BZ83" i="9"/>
  <c r="CK83" i="9"/>
  <c r="CA65" i="9"/>
  <c r="DD99" i="9"/>
  <c r="CT97" i="9"/>
  <c r="CS99" i="9"/>
  <c r="DH99" i="9"/>
  <c r="DJ97" i="9"/>
  <c r="BB19" i="9"/>
  <c r="DG20" i="9"/>
  <c r="DC20" i="9" s="1"/>
  <c r="N22" i="9"/>
  <c r="L22" i="9" s="1"/>
  <c r="Q22" i="9"/>
  <c r="DX22" i="9"/>
  <c r="DV22" i="9" s="1"/>
  <c r="EA22" i="9"/>
  <c r="DL24" i="9"/>
  <c r="BC25" i="9"/>
  <c r="EA25" i="9"/>
  <c r="BZ26" i="9"/>
  <c r="CX27" i="9"/>
  <c r="G39" i="9"/>
  <c r="AF39" i="9"/>
  <c r="V37" i="9"/>
  <c r="DY39" i="9"/>
  <c r="DT37" i="9"/>
  <c r="AV37" i="9"/>
  <c r="AS37" i="9" s="1"/>
  <c r="BM37" i="9"/>
  <c r="BG42" i="9"/>
  <c r="BS42" i="9"/>
  <c r="BQ42" i="9" s="1"/>
  <c r="AE43" i="9"/>
  <c r="BA47" i="9"/>
  <c r="AX47" i="9" s="1"/>
  <c r="AN47" i="9"/>
  <c r="BZ47" i="9"/>
  <c r="CE48" i="9"/>
  <c r="DQ48" i="9"/>
  <c r="BZ49" i="9"/>
  <c r="CL49" i="9"/>
  <c r="CJ49" i="9" s="1"/>
  <c r="EA49" i="9"/>
  <c r="BG51" i="9"/>
  <c r="BR51" i="9"/>
  <c r="BQ51" i="9" s="1"/>
  <c r="CE52" i="9"/>
  <c r="DQ52" i="9"/>
  <c r="AN53" i="9"/>
  <c r="DF54" i="9"/>
  <c r="CS54" i="9"/>
  <c r="CK70" i="9"/>
  <c r="CJ70" i="9" s="1"/>
  <c r="CE70" i="9"/>
  <c r="BD37" i="9"/>
  <c r="BC37" i="9" s="1"/>
  <c r="CO39" i="9"/>
  <c r="CP37" i="9"/>
  <c r="CO37" i="9" s="1"/>
  <c r="DG37" i="9"/>
  <c r="DU37" i="9"/>
  <c r="DY43" i="9"/>
  <c r="DV43" i="9" s="1"/>
  <c r="DL43" i="9"/>
  <c r="U44" i="9"/>
  <c r="U46" i="9"/>
  <c r="AG46" i="9"/>
  <c r="B48" i="9"/>
  <c r="M48" i="9"/>
  <c r="L48" i="9" s="1"/>
  <c r="AN51" i="9"/>
  <c r="DC53" i="9"/>
  <c r="U56" i="9"/>
  <c r="AG56" i="9"/>
  <c r="AG37" i="9" s="1"/>
  <c r="BS71" i="9"/>
  <c r="BG71" i="9"/>
  <c r="BV80" i="9"/>
  <c r="BW65" i="9"/>
  <c r="CS42" i="9"/>
  <c r="DE42" i="9"/>
  <c r="DC42" i="9" s="1"/>
  <c r="Q43" i="9"/>
  <c r="R37" i="9"/>
  <c r="Q37" i="9" s="1"/>
  <c r="BZ44" i="9"/>
  <c r="CK44" i="9"/>
  <c r="CJ44" i="9" s="1"/>
  <c r="CK9" i="9"/>
  <c r="CJ9" i="9" s="1"/>
  <c r="DW9" i="9"/>
  <c r="DV9" i="9" s="1"/>
  <c r="AF10" i="9"/>
  <c r="AE10" i="9" s="1"/>
  <c r="BR10" i="9"/>
  <c r="BQ10" i="9" s="1"/>
  <c r="DD10" i="9"/>
  <c r="DC10" i="9" s="1"/>
  <c r="M11" i="9"/>
  <c r="L11" i="9" s="1"/>
  <c r="AY11" i="9"/>
  <c r="AX11" i="9" s="1"/>
  <c r="CK11" i="9"/>
  <c r="CJ11" i="9" s="1"/>
  <c r="DW11" i="9"/>
  <c r="DV11" i="9" s="1"/>
  <c r="AF12" i="9"/>
  <c r="BR12" i="9"/>
  <c r="BQ12" i="9" s="1"/>
  <c r="DD12" i="9"/>
  <c r="DC12" i="9" s="1"/>
  <c r="M13" i="9"/>
  <c r="L13" i="9" s="1"/>
  <c r="AY13" i="9"/>
  <c r="AX13" i="9" s="1"/>
  <c r="CK13" i="9"/>
  <c r="CJ13" i="9" s="1"/>
  <c r="DW13" i="9"/>
  <c r="DV13" i="9" s="1"/>
  <c r="AF14" i="9"/>
  <c r="AE14" i="9" s="1"/>
  <c r="BR14" i="9"/>
  <c r="BQ14" i="9" s="1"/>
  <c r="DD14" i="9"/>
  <c r="DC14" i="9" s="1"/>
  <c r="M15" i="9"/>
  <c r="L15" i="9" s="1"/>
  <c r="AY15" i="9"/>
  <c r="AX15" i="9" s="1"/>
  <c r="CK15" i="9"/>
  <c r="DW15" i="9"/>
  <c r="DV15" i="9" s="1"/>
  <c r="AF16" i="9"/>
  <c r="AE16" i="9" s="1"/>
  <c r="BR16" i="9"/>
  <c r="BQ16" i="9" s="1"/>
  <c r="DD16" i="9"/>
  <c r="DC16" i="9" s="1"/>
  <c r="M17" i="9"/>
  <c r="L17" i="9" s="1"/>
  <c r="BU18" i="9"/>
  <c r="CK18" i="9"/>
  <c r="CJ18" i="9" s="1"/>
  <c r="BU20" i="9"/>
  <c r="CS21" i="9"/>
  <c r="BZ22" i="9"/>
  <c r="CK23" i="9"/>
  <c r="CJ23" i="9" s="1"/>
  <c r="B24" i="9"/>
  <c r="BV24" i="9"/>
  <c r="BS25" i="9"/>
  <c r="BV25" i="9"/>
  <c r="N26" i="9"/>
  <c r="L26" i="9" s="1"/>
  <c r="DH26" i="9"/>
  <c r="BG27" i="9"/>
  <c r="U28" i="9"/>
  <c r="CE28" i="9"/>
  <c r="DR37" i="9"/>
  <c r="AZ39" i="9"/>
  <c r="AP37" i="9"/>
  <c r="AN37" i="9" s="1"/>
  <c r="BG39" i="9"/>
  <c r="BR39" i="9"/>
  <c r="BH37" i="9"/>
  <c r="CS39" i="9"/>
  <c r="AZ40" i="9"/>
  <c r="AX40" i="9" s="1"/>
  <c r="U41" i="9"/>
  <c r="AF41" i="9"/>
  <c r="AE41" i="9" s="1"/>
  <c r="AS42" i="9"/>
  <c r="BG44" i="9"/>
  <c r="DV46" i="9"/>
  <c r="DY47" i="9"/>
  <c r="BS48" i="9"/>
  <c r="DX49" i="9"/>
  <c r="DL55" i="9"/>
  <c r="AS56" i="9"/>
  <c r="AY56" i="9"/>
  <c r="AX56" i="9" s="1"/>
  <c r="CM59" i="9"/>
  <c r="DD75" i="9"/>
  <c r="CX75" i="9"/>
  <c r="BL76" i="9"/>
  <c r="BR76" i="9"/>
  <c r="BQ76" i="9" s="1"/>
  <c r="AI18" i="9"/>
  <c r="BZ20" i="9"/>
  <c r="DE21" i="9"/>
  <c r="DC21" i="9" s="1"/>
  <c r="DH21" i="9"/>
  <c r="CL22" i="9"/>
  <c r="CJ22" i="9" s="1"/>
  <c r="CO22" i="9"/>
  <c r="Q23" i="9"/>
  <c r="N24" i="9"/>
  <c r="L24" i="9" s="1"/>
  <c r="Q24" i="9"/>
  <c r="U26" i="9"/>
  <c r="CE26" i="9"/>
  <c r="BS27" i="9"/>
  <c r="AJ28" i="9"/>
  <c r="DL28" i="9"/>
  <c r="BJ37" i="9"/>
  <c r="Z39" i="9"/>
  <c r="AA37" i="9"/>
  <c r="Z37" i="9" s="1"/>
  <c r="BS39" i="9"/>
  <c r="BS37" i="9" s="1"/>
  <c r="BI37" i="9"/>
  <c r="BZ39" i="9"/>
  <c r="CA37" i="9"/>
  <c r="CK39" i="9"/>
  <c r="CU37" i="9"/>
  <c r="DE39" i="9"/>
  <c r="DC39" i="9" s="1"/>
  <c r="DJ37" i="9"/>
  <c r="DM37" i="9"/>
  <c r="DW40" i="9"/>
  <c r="DV40" i="9" s="1"/>
  <c r="BQ43" i="9"/>
  <c r="BT44" i="9"/>
  <c r="BQ44" i="9" s="1"/>
  <c r="BS46" i="9"/>
  <c r="L47" i="9"/>
  <c r="AG52" i="9"/>
  <c r="B54" i="9"/>
  <c r="M54" i="9"/>
  <c r="L54" i="9" s="1"/>
  <c r="AN57" i="9"/>
  <c r="AZ57" i="9"/>
  <c r="BQ57" i="9"/>
  <c r="AY59" i="9"/>
  <c r="AX59" i="9" s="1"/>
  <c r="AN59" i="9"/>
  <c r="DC73" i="9"/>
  <c r="DZ17" i="9"/>
  <c r="CL20" i="9"/>
  <c r="CJ20" i="9" s="1"/>
  <c r="DX28" i="9"/>
  <c r="K37" i="9"/>
  <c r="BK37" i="9"/>
  <c r="CB37" i="9"/>
  <c r="DF39" i="9"/>
  <c r="B41" i="9"/>
  <c r="N43" i="9"/>
  <c r="CJ43" i="9"/>
  <c r="AX45" i="9"/>
  <c r="DE48" i="9"/>
  <c r="DC48" i="9" s="1"/>
  <c r="AZ51" i="9"/>
  <c r="AS51" i="9"/>
  <c r="CS53" i="9"/>
  <c r="N54" i="9"/>
  <c r="H65" i="9"/>
  <c r="G69" i="9"/>
  <c r="M69" i="9"/>
  <c r="L69" i="9" s="1"/>
  <c r="CT65" i="9"/>
  <c r="DD72" i="9"/>
  <c r="DC72" i="9" s="1"/>
  <c r="CS72" i="9"/>
  <c r="U23" i="9"/>
  <c r="CO23" i="9"/>
  <c r="CO24" i="9"/>
  <c r="G26" i="9"/>
  <c r="DX26" i="9"/>
  <c r="CO27" i="9"/>
  <c r="AN28" i="9"/>
  <c r="AC37" i="9"/>
  <c r="AY39" i="9"/>
  <c r="AS39" i="9"/>
  <c r="CM39" i="9"/>
  <c r="DN37" i="9"/>
  <c r="DL39" i="9"/>
  <c r="DX39" i="9"/>
  <c r="DX37" i="9" s="1"/>
  <c r="O41" i="9"/>
  <c r="DV41" i="9"/>
  <c r="CX42" i="9"/>
  <c r="CZ37" i="9"/>
  <c r="AZ45" i="9"/>
  <c r="DX47" i="9"/>
  <c r="DQ47" i="9"/>
  <c r="G50" i="9"/>
  <c r="CN50" i="9"/>
  <c r="DC50" i="9"/>
  <c r="L51" i="9"/>
  <c r="BV52" i="9"/>
  <c r="DG56" i="9"/>
  <c r="B59" i="9"/>
  <c r="M59" i="9"/>
  <c r="BL72" i="9"/>
  <c r="BR72" i="9"/>
  <c r="CP65" i="9"/>
  <c r="CO65" i="9" s="1"/>
  <c r="CO73" i="9"/>
  <c r="EB37" i="9"/>
  <c r="EA37" i="9" s="1"/>
  <c r="AE42" i="9"/>
  <c r="BT42" i="9"/>
  <c r="B44" i="9"/>
  <c r="CJ45" i="9"/>
  <c r="DY45" i="9"/>
  <c r="BG47" i="9"/>
  <c r="L49" i="9"/>
  <c r="BA49" i="9"/>
  <c r="DL50" i="9"/>
  <c r="BQ52" i="9"/>
  <c r="DF52" i="9"/>
  <c r="AX53" i="9"/>
  <c r="CX56" i="9"/>
  <c r="BX65" i="9"/>
  <c r="BV67" i="9"/>
  <c r="CO67" i="9"/>
  <c r="CQ65" i="9"/>
  <c r="Q75" i="9"/>
  <c r="DE83" i="9"/>
  <c r="CS83" i="9"/>
  <c r="DF100" i="9"/>
  <c r="CS100" i="9"/>
  <c r="CV97" i="9"/>
  <c r="CS107" i="9"/>
  <c r="DF107" i="9"/>
  <c r="DC107" i="9" s="1"/>
  <c r="CT37" i="9"/>
  <c r="G41" i="9"/>
  <c r="CM41" i="9"/>
  <c r="U43" i="9"/>
  <c r="O45" i="9"/>
  <c r="BZ46" i="9"/>
  <c r="BT48" i="9"/>
  <c r="BQ48" i="9" s="1"/>
  <c r="B50" i="9"/>
  <c r="DY51" i="9"/>
  <c r="AF54" i="9"/>
  <c r="AE54" i="9" s="1"/>
  <c r="U54" i="9"/>
  <c r="DQ54" i="9"/>
  <c r="DF57" i="9"/>
  <c r="CS57" i="9"/>
  <c r="G59" i="9"/>
  <c r="CX69" i="9"/>
  <c r="BC70" i="9"/>
  <c r="BE65" i="9"/>
  <c r="AP65" i="9"/>
  <c r="AZ73" i="9"/>
  <c r="AZ65" i="9" s="1"/>
  <c r="AX76" i="9"/>
  <c r="CS81" i="9"/>
  <c r="DD81" i="9"/>
  <c r="CE86" i="9"/>
  <c r="CL86" i="9"/>
  <c r="CB97" i="9"/>
  <c r="CL99" i="9"/>
  <c r="BZ99" i="9"/>
  <c r="W37" i="9"/>
  <c r="DF40" i="9"/>
  <c r="DC40" i="9" s="1"/>
  <c r="AZ41" i="9"/>
  <c r="AX41" i="9" s="1"/>
  <c r="CS41" i="9"/>
  <c r="AX43" i="9"/>
  <c r="CM43" i="9"/>
  <c r="DE44" i="9"/>
  <c r="U45" i="9"/>
  <c r="O47" i="9"/>
  <c r="AG48" i="9"/>
  <c r="AE48" i="9" s="1"/>
  <c r="BZ48" i="9"/>
  <c r="AE50" i="9"/>
  <c r="BT50" i="9"/>
  <c r="BQ50" i="9" s="1"/>
  <c r="CL51" i="9"/>
  <c r="CJ51" i="9" s="1"/>
  <c r="B52" i="9"/>
  <c r="CJ54" i="9"/>
  <c r="CX54" i="9"/>
  <c r="DE54" i="9"/>
  <c r="P55" i="9"/>
  <c r="P37" i="9" s="1"/>
  <c r="G56" i="9"/>
  <c r="AI56" i="9"/>
  <c r="CM57" i="9"/>
  <c r="CJ57" i="9" s="1"/>
  <c r="Z59" i="9"/>
  <c r="AF59" i="9"/>
  <c r="AE59" i="9" s="1"/>
  <c r="BT59" i="9"/>
  <c r="BQ59" i="9" s="1"/>
  <c r="BG59" i="9"/>
  <c r="AA65" i="9"/>
  <c r="Z65" i="9" s="1"/>
  <c r="DF67" i="9"/>
  <c r="CV65" i="9"/>
  <c r="AN70" i="9"/>
  <c r="AY70" i="9"/>
  <c r="AX70" i="9" s="1"/>
  <c r="CS80" i="9"/>
  <c r="DD80" i="9"/>
  <c r="DC80" i="9" s="1"/>
  <c r="CJ85" i="9"/>
  <c r="AS86" i="9"/>
  <c r="AZ86" i="9"/>
  <c r="BG101" i="9"/>
  <c r="BH97" i="9"/>
  <c r="BR101" i="9"/>
  <c r="BQ101" i="9" s="1"/>
  <c r="BA104" i="9"/>
  <c r="AS104" i="9"/>
  <c r="DQ57" i="9"/>
  <c r="G67" i="9"/>
  <c r="J65" i="9"/>
  <c r="BL67" i="9"/>
  <c r="CE67" i="9"/>
  <c r="CF65" i="9"/>
  <c r="CC65" i="9"/>
  <c r="CM73" i="9"/>
  <c r="BA75" i="9"/>
  <c r="BA65" i="9" s="1"/>
  <c r="AN75" i="9"/>
  <c r="CX103" i="9"/>
  <c r="DG103" i="9"/>
  <c r="BL118" i="9"/>
  <c r="BR118" i="9"/>
  <c r="BQ118" i="9" s="1"/>
  <c r="DE59" i="9"/>
  <c r="CS59" i="9"/>
  <c r="AT65" i="9"/>
  <c r="AS67" i="9"/>
  <c r="AY67" i="9"/>
  <c r="BT80" i="9"/>
  <c r="BG80" i="9"/>
  <c r="AL37" i="9"/>
  <c r="BX37" i="9"/>
  <c r="BT40" i="9"/>
  <c r="BT37" i="9" s="1"/>
  <c r="CK40" i="9"/>
  <c r="CJ40" i="9" s="1"/>
  <c r="BR41" i="9"/>
  <c r="BQ41" i="9" s="1"/>
  <c r="DF42" i="9"/>
  <c r="AN44" i="9"/>
  <c r="DW44" i="9"/>
  <c r="DV44" i="9" s="1"/>
  <c r="DV45" i="9"/>
  <c r="AH46" i="9"/>
  <c r="CS47" i="9"/>
  <c r="AY48" i="9"/>
  <c r="AX48" i="9" s="1"/>
  <c r="CM49" i="9"/>
  <c r="U51" i="9"/>
  <c r="DD51" i="9"/>
  <c r="DC51" i="9" s="1"/>
  <c r="O53" i="9"/>
  <c r="BL53" i="9"/>
  <c r="CK53" i="9"/>
  <c r="CJ53" i="9" s="1"/>
  <c r="BQ54" i="9"/>
  <c r="BB55" i="9"/>
  <c r="BB37" i="9" s="1"/>
  <c r="BT55" i="9"/>
  <c r="BQ55" i="9" s="1"/>
  <c r="DX55" i="9"/>
  <c r="DL56" i="9"/>
  <c r="Q57" i="9"/>
  <c r="AL65" i="9"/>
  <c r="CY65" i="9"/>
  <c r="CZ65" i="9"/>
  <c r="DE67" i="9"/>
  <c r="DE65" i="9" s="1"/>
  <c r="CX67" i="9"/>
  <c r="BT68" i="9"/>
  <c r="BQ68" i="9" s="1"/>
  <c r="BG68" i="9"/>
  <c r="CS68" i="9"/>
  <c r="CU65" i="9"/>
  <c r="O70" i="9"/>
  <c r="G70" i="9"/>
  <c r="O71" i="9"/>
  <c r="AE71" i="9"/>
  <c r="F65" i="9"/>
  <c r="P74" i="9"/>
  <c r="CM74" i="9"/>
  <c r="BZ76" i="9"/>
  <c r="CY37" i="9"/>
  <c r="CX37" i="9" s="1"/>
  <c r="BA41" i="9"/>
  <c r="BA37" i="9" s="1"/>
  <c r="DL42" i="9"/>
  <c r="DF44" i="9"/>
  <c r="DC44" i="9" s="1"/>
  <c r="AN46" i="9"/>
  <c r="DV47" i="9"/>
  <c r="AH48" i="9"/>
  <c r="CS49" i="9"/>
  <c r="AX51" i="9"/>
  <c r="CM51" i="9"/>
  <c r="U53" i="9"/>
  <c r="CS55" i="9"/>
  <c r="DF56" i="9"/>
  <c r="DC56" i="9" s="1"/>
  <c r="L57" i="9"/>
  <c r="DC58" i="9"/>
  <c r="CN67" i="9"/>
  <c r="CI65" i="9"/>
  <c r="CM69" i="9"/>
  <c r="CJ69" i="9" s="1"/>
  <c r="DE69" i="9"/>
  <c r="DC69" i="9" s="1"/>
  <c r="CX74" i="9"/>
  <c r="DD74" i="9"/>
  <c r="DC74" i="9" s="1"/>
  <c r="BQ83" i="9"/>
  <c r="DC101" i="9"/>
  <c r="AF102" i="9"/>
  <c r="AE102" i="9" s="1"/>
  <c r="U102" i="9"/>
  <c r="BZ102" i="9"/>
  <c r="CL102" i="9"/>
  <c r="AN103" i="9"/>
  <c r="AY103" i="9"/>
  <c r="AX103" i="9" s="1"/>
  <c r="L43" i="9"/>
  <c r="BA43" i="9"/>
  <c r="BQ46" i="9"/>
  <c r="DF46" i="9"/>
  <c r="DC46" i="9" s="1"/>
  <c r="DV49" i="9"/>
  <c r="AH50" i="9"/>
  <c r="AS54" i="9"/>
  <c r="BL55" i="9"/>
  <c r="CM55" i="9"/>
  <c r="B57" i="9"/>
  <c r="DC57" i="9"/>
  <c r="AY58" i="9"/>
  <c r="AX58" i="9" s="1"/>
  <c r="AS58" i="9"/>
  <c r="O67" i="9"/>
  <c r="AE67" i="9"/>
  <c r="AF65" i="9"/>
  <c r="BR67" i="9"/>
  <c r="CK67" i="9"/>
  <c r="BR71" i="9"/>
  <c r="CK71" i="9"/>
  <c r="CJ71" i="9" s="1"/>
  <c r="AH40" i="9"/>
  <c r="AH37" i="9" s="1"/>
  <c r="CJ41" i="9"/>
  <c r="DY41" i="9"/>
  <c r="BG43" i="9"/>
  <c r="M44" i="9"/>
  <c r="L44" i="9" s="1"/>
  <c r="L45" i="9"/>
  <c r="BA45" i="9"/>
  <c r="DL46" i="9"/>
  <c r="BR47" i="9"/>
  <c r="BQ47" i="9" s="1"/>
  <c r="DF48" i="9"/>
  <c r="AN50" i="9"/>
  <c r="DW50" i="9"/>
  <c r="DV50" i="9" s="1"/>
  <c r="DV51" i="9"/>
  <c r="AH52" i="9"/>
  <c r="AE52" i="9" s="1"/>
  <c r="BU54" i="9"/>
  <c r="AE55" i="9"/>
  <c r="DC59" i="9"/>
  <c r="DG65" i="9"/>
  <c r="AE68" i="9"/>
  <c r="CX68" i="9"/>
  <c r="DD68" i="9"/>
  <c r="DC68" i="9" s="1"/>
  <c r="AS72" i="9"/>
  <c r="AD65" i="9"/>
  <c r="AI73" i="9"/>
  <c r="AZ77" i="9"/>
  <c r="AN77" i="9"/>
  <c r="P100" i="9"/>
  <c r="P97" i="9" s="1"/>
  <c r="K97" i="9"/>
  <c r="AD97" i="9"/>
  <c r="AI100" i="9"/>
  <c r="BB65" i="9"/>
  <c r="DG73" i="9"/>
  <c r="DB65" i="9"/>
  <c r="BG81" i="9"/>
  <c r="BR81" i="9"/>
  <c r="L82" i="9"/>
  <c r="CM86" i="9"/>
  <c r="BZ86" i="9"/>
  <c r="BQ102" i="9"/>
  <c r="CX105" i="9"/>
  <c r="DD105" i="9"/>
  <c r="AN114" i="9"/>
  <c r="BA114" i="9"/>
  <c r="G54" i="9"/>
  <c r="DV55" i="9"/>
  <c r="BT56" i="9"/>
  <c r="BQ56" i="9" s="1"/>
  <c r="BZ56" i="9"/>
  <c r="CX57" i="9"/>
  <c r="BL59" i="9"/>
  <c r="AW65" i="9"/>
  <c r="CH65" i="9"/>
  <c r="CM67" i="9"/>
  <c r="CM65" i="9" s="1"/>
  <c r="G68" i="9"/>
  <c r="AX68" i="9"/>
  <c r="L70" i="9"/>
  <c r="L71" i="9"/>
  <c r="B72" i="9"/>
  <c r="M72" i="9"/>
  <c r="L72" i="9" s="1"/>
  <c r="BZ74" i="9"/>
  <c r="CL74" i="9"/>
  <c r="CM84" i="9"/>
  <c r="BZ84" i="9"/>
  <c r="CN85" i="9"/>
  <c r="BZ85" i="9"/>
  <c r="CX53" i="9"/>
  <c r="CE54" i="9"/>
  <c r="DC54" i="9"/>
  <c r="Z55" i="9"/>
  <c r="BA57" i="9"/>
  <c r="AX57" i="9" s="1"/>
  <c r="BG57" i="9"/>
  <c r="M58" i="9"/>
  <c r="L58" i="9" s="1"/>
  <c r="G58" i="9"/>
  <c r="CJ59" i="9"/>
  <c r="AN67" i="9"/>
  <c r="AO65" i="9"/>
  <c r="CK68" i="9"/>
  <c r="CJ68" i="9" s="1"/>
  <c r="BA73" i="9"/>
  <c r="AQ65" i="9"/>
  <c r="BS73" i="9"/>
  <c r="BG73" i="9"/>
  <c r="CJ80" i="9"/>
  <c r="DC82" i="9"/>
  <c r="CE84" i="9"/>
  <c r="CL84" i="9"/>
  <c r="CJ84" i="9" s="1"/>
  <c r="G85" i="9"/>
  <c r="N85" i="9"/>
  <c r="AJ99" i="9"/>
  <c r="AK97" i="9"/>
  <c r="AJ97" i="9" s="1"/>
  <c r="AW97" i="9"/>
  <c r="AS100" i="9"/>
  <c r="AG116" i="9"/>
  <c r="AB97" i="9"/>
  <c r="M118" i="9"/>
  <c r="L118" i="9" s="1"/>
  <c r="B118" i="9"/>
  <c r="AY119" i="9"/>
  <c r="AX119" i="9" s="1"/>
  <c r="AN119" i="9"/>
  <c r="DW53" i="9"/>
  <c r="BA55" i="9"/>
  <c r="AX55" i="9" s="1"/>
  <c r="BG55" i="9"/>
  <c r="O56" i="9"/>
  <c r="CE56" i="9"/>
  <c r="AS68" i="9"/>
  <c r="AX69" i="9"/>
  <c r="AY71" i="9"/>
  <c r="AX71" i="9" s="1"/>
  <c r="DC71" i="9"/>
  <c r="G72" i="9"/>
  <c r="AY72" i="9"/>
  <c r="AX72" i="9" s="1"/>
  <c r="DA65" i="9"/>
  <c r="G73" i="9"/>
  <c r="M73" i="9"/>
  <c r="Q74" i="9"/>
  <c r="R65" i="9"/>
  <c r="AX77" i="9"/>
  <c r="AN78" i="9"/>
  <c r="CO78" i="9"/>
  <c r="BB100" i="9"/>
  <c r="BB97" i="9" s="1"/>
  <c r="BV100" i="9"/>
  <c r="DF104" i="9"/>
  <c r="DC104" i="9" s="1"/>
  <c r="CS104" i="9"/>
  <c r="BT72" i="9"/>
  <c r="BG72" i="9"/>
  <c r="BR73" i="9"/>
  <c r="BL73" i="9"/>
  <c r="CN73" i="9"/>
  <c r="CJ73" i="9" s="1"/>
  <c r="CD65" i="9"/>
  <c r="DF73" i="9"/>
  <c r="CS73" i="9"/>
  <c r="L74" i="9"/>
  <c r="B77" i="9"/>
  <c r="N77" i="9"/>
  <c r="U80" i="9"/>
  <c r="N99" i="9"/>
  <c r="D97" i="9"/>
  <c r="U99" i="9"/>
  <c r="AF99" i="9"/>
  <c r="V97" i="9"/>
  <c r="U97" i="9" s="1"/>
  <c r="AZ99" i="9"/>
  <c r="AP97" i="9"/>
  <c r="CE101" i="9"/>
  <c r="CK101" i="9"/>
  <c r="CJ101" i="9" s="1"/>
  <c r="CJ55" i="9"/>
  <c r="AH56" i="9"/>
  <c r="AN56" i="9"/>
  <c r="DY56" i="9"/>
  <c r="BL57" i="9"/>
  <c r="BT67" i="9"/>
  <c r="BJ65" i="9"/>
  <c r="U69" i="9"/>
  <c r="DC70" i="9"/>
  <c r="CK72" i="9"/>
  <c r="CJ72" i="9" s="1"/>
  <c r="N75" i="9"/>
  <c r="BA76" i="9"/>
  <c r="AN76" i="9"/>
  <c r="DC77" i="9"/>
  <c r="AG82" i="9"/>
  <c r="U82" i="9"/>
  <c r="AX101" i="9"/>
  <c r="K65" i="9"/>
  <c r="Z69" i="9"/>
  <c r="AU65" i="9"/>
  <c r="AS73" i="9"/>
  <c r="AR65" i="9"/>
  <c r="BG74" i="9"/>
  <c r="BR74" i="9"/>
  <c r="BQ74" i="9" s="1"/>
  <c r="BH65" i="9"/>
  <c r="CX76" i="9"/>
  <c r="CX77" i="9"/>
  <c r="BG79" i="9"/>
  <c r="BL81" i="9"/>
  <c r="CW65" i="9"/>
  <c r="DG81" i="9"/>
  <c r="G82" i="9"/>
  <c r="BG82" i="9"/>
  <c r="BZ82" i="9"/>
  <c r="CK82" i="9"/>
  <c r="L102" i="9"/>
  <c r="AC65" i="9"/>
  <c r="CB65" i="9"/>
  <c r="CE76" i="9"/>
  <c r="P77" i="9"/>
  <c r="P65" i="9" s="1"/>
  <c r="L79" i="9"/>
  <c r="CL80" i="9"/>
  <c r="DH80" i="9"/>
  <c r="CX81" i="9"/>
  <c r="U83" i="9"/>
  <c r="AF83" i="9"/>
  <c r="AE83" i="9" s="1"/>
  <c r="AN83" i="9"/>
  <c r="AY83" i="9"/>
  <c r="BQ85" i="9"/>
  <c r="L86" i="9"/>
  <c r="AX86" i="9"/>
  <c r="BQ86" i="9"/>
  <c r="BQ87" i="9"/>
  <c r="AY100" i="9"/>
  <c r="AN100" i="9"/>
  <c r="BC103" i="9"/>
  <c r="BE97" i="9"/>
  <c r="BZ109" i="9"/>
  <c r="CL109" i="9"/>
  <c r="CJ109" i="9" s="1"/>
  <c r="BQ111" i="9"/>
  <c r="S65" i="9"/>
  <c r="BO65" i="9"/>
  <c r="BL74" i="9"/>
  <c r="O75" i="9"/>
  <c r="L75" i="9" s="1"/>
  <c r="B76" i="9"/>
  <c r="CO77" i="9"/>
  <c r="L78" i="9"/>
  <c r="N80" i="9"/>
  <c r="L80" i="9" s="1"/>
  <c r="AE80" i="9"/>
  <c r="BU80" i="9"/>
  <c r="BQ80" i="9" s="1"/>
  <c r="BK65" i="9"/>
  <c r="U81" i="9"/>
  <c r="BG83" i="9"/>
  <c r="BT83" i="9"/>
  <c r="AN84" i="9"/>
  <c r="AY84" i="9"/>
  <c r="AX84" i="9" s="1"/>
  <c r="AY85" i="9"/>
  <c r="AX85" i="9" s="1"/>
  <c r="AN85" i="9"/>
  <c r="AN87" i="9"/>
  <c r="X97" i="9"/>
  <c r="I97" i="9"/>
  <c r="CE100" i="9"/>
  <c r="CF97" i="9"/>
  <c r="CK100" i="9"/>
  <c r="AS102" i="9"/>
  <c r="AY102" i="9"/>
  <c r="AX102" i="9" s="1"/>
  <c r="AF104" i="9"/>
  <c r="AE104" i="9" s="1"/>
  <c r="U104" i="9"/>
  <c r="CM104" i="9"/>
  <c r="AI105" i="9"/>
  <c r="AE105" i="9" s="1"/>
  <c r="U105" i="9"/>
  <c r="BZ105" i="9"/>
  <c r="CK105" i="9"/>
  <c r="CJ105" i="9" s="1"/>
  <c r="AI58" i="9"/>
  <c r="AE58" i="9" s="1"/>
  <c r="AN58" i="9"/>
  <c r="P59" i="9"/>
  <c r="N73" i="9"/>
  <c r="N65" i="9" s="1"/>
  <c r="D65" i="9"/>
  <c r="BP65" i="9"/>
  <c r="CX73" i="9"/>
  <c r="E65" i="9"/>
  <c r="DF75" i="9"/>
  <c r="U76" i="9"/>
  <c r="BZ78" i="9"/>
  <c r="CL78" i="9"/>
  <c r="CJ78" i="9" s="1"/>
  <c r="O81" i="9"/>
  <c r="L81" i="9" s="1"/>
  <c r="B81" i="9"/>
  <c r="AS83" i="9"/>
  <c r="CM83" i="9"/>
  <c r="AZ84" i="9"/>
  <c r="BG84" i="9"/>
  <c r="BR84" i="9"/>
  <c r="BQ84" i="9" s="1"/>
  <c r="BG86" i="9"/>
  <c r="CS86" i="9"/>
  <c r="DD86" i="9"/>
  <c r="AX87" i="9"/>
  <c r="CX100" i="9"/>
  <c r="CZ97" i="9"/>
  <c r="DE100" i="9"/>
  <c r="DE97" i="9" s="1"/>
  <c r="Z110" i="9"/>
  <c r="AF110" i="9"/>
  <c r="DD113" i="9"/>
  <c r="CS113" i="9"/>
  <c r="M117" i="9"/>
  <c r="L117" i="9" s="1"/>
  <c r="B117" i="9"/>
  <c r="CM78" i="9"/>
  <c r="AJ80" i="9"/>
  <c r="AK65" i="9"/>
  <c r="AJ65" i="9" s="1"/>
  <c r="CG65" i="9"/>
  <c r="DI65" i="9"/>
  <c r="DH65" i="9" s="1"/>
  <c r="DH81" i="9"/>
  <c r="CS84" i="9"/>
  <c r="DD84" i="9"/>
  <c r="B85" i="9"/>
  <c r="M85" i="9"/>
  <c r="CN59" i="9"/>
  <c r="X65" i="9"/>
  <c r="AG73" i="9"/>
  <c r="AN73" i="9"/>
  <c r="BD65" i="9"/>
  <c r="BU73" i="9"/>
  <c r="AH76" i="9"/>
  <c r="AE76" i="9" s="1"/>
  <c r="BL77" i="9"/>
  <c r="BR78" i="9"/>
  <c r="BQ78" i="9" s="1"/>
  <c r="BL78" i="9"/>
  <c r="O79" i="9"/>
  <c r="CX80" i="9"/>
  <c r="G81" i="9"/>
  <c r="AY81" i="9"/>
  <c r="AX81" i="9" s="1"/>
  <c r="AN81" i="9"/>
  <c r="AI84" i="9"/>
  <c r="AE84" i="9" s="1"/>
  <c r="Y65" i="9"/>
  <c r="AN86" i="9"/>
  <c r="BA86" i="9"/>
  <c r="CM87" i="9"/>
  <c r="CJ87" i="9" s="1"/>
  <c r="BZ87" i="9"/>
  <c r="CS87" i="9"/>
  <c r="DD87" i="9"/>
  <c r="CH97" i="9"/>
  <c r="CE99" i="9"/>
  <c r="AA97" i="9"/>
  <c r="Z100" i="9"/>
  <c r="CI97" i="9"/>
  <c r="CK106" i="9"/>
  <c r="CJ106" i="9" s="1"/>
  <c r="BZ106" i="9"/>
  <c r="AH112" i="9"/>
  <c r="BS81" i="9"/>
  <c r="AZ83" i="9"/>
  <c r="CJ86" i="9"/>
  <c r="B100" i="9"/>
  <c r="M100" i="9"/>
  <c r="L100" i="9" s="1"/>
  <c r="AI103" i="9"/>
  <c r="BT105" i="9"/>
  <c r="N113" i="9"/>
  <c r="B113" i="9"/>
  <c r="BQ115" i="9"/>
  <c r="CX115" i="9"/>
  <c r="DD115" i="9"/>
  <c r="DC115" i="9" s="1"/>
  <c r="CM75" i="9"/>
  <c r="CJ75" i="9" s="1"/>
  <c r="DF76" i="9"/>
  <c r="DC76" i="9" s="1"/>
  <c r="BG77" i="9"/>
  <c r="AX79" i="9"/>
  <c r="CM79" i="9"/>
  <c r="AS81" i="9"/>
  <c r="BZ81" i="9"/>
  <c r="CK81" i="9"/>
  <c r="Z82" i="9"/>
  <c r="DC83" i="9"/>
  <c r="BS99" i="9"/>
  <c r="BL99" i="9"/>
  <c r="BN97" i="9"/>
  <c r="AG100" i="9"/>
  <c r="AG97" i="9" s="1"/>
  <c r="W97" i="9"/>
  <c r="AS101" i="9"/>
  <c r="AU97" i="9"/>
  <c r="BZ103" i="9"/>
  <c r="CL103" i="9"/>
  <c r="CJ103" i="9" s="1"/>
  <c r="CX108" i="9"/>
  <c r="DD108" i="9"/>
  <c r="DF109" i="9"/>
  <c r="CS109" i="9"/>
  <c r="BZ118" i="9"/>
  <c r="CM118" i="9"/>
  <c r="CJ118" i="9" s="1"/>
  <c r="AH75" i="9"/>
  <c r="AH65" i="9" s="1"/>
  <c r="CS75" i="9"/>
  <c r="CJ77" i="9"/>
  <c r="O78" i="9"/>
  <c r="AH79" i="9"/>
  <c r="AE79" i="9" s="1"/>
  <c r="CS79" i="9"/>
  <c r="CL81" i="9"/>
  <c r="Q85" i="9"/>
  <c r="BT100" i="9"/>
  <c r="BT97" i="9" s="1"/>
  <c r="AE101" i="9"/>
  <c r="B104" i="9"/>
  <c r="M104" i="9"/>
  <c r="L104" i="9" s="1"/>
  <c r="AE106" i="9"/>
  <c r="CM110" i="9"/>
  <c r="BZ110" i="9"/>
  <c r="DC110" i="9"/>
  <c r="AZ113" i="9"/>
  <c r="AN113" i="9"/>
  <c r="BR113" i="9"/>
  <c r="BQ113" i="9" s="1"/>
  <c r="CS74" i="9"/>
  <c r="CJ76" i="9"/>
  <c r="O77" i="9"/>
  <c r="L77" i="9" s="1"/>
  <c r="AH78" i="9"/>
  <c r="AE78" i="9" s="1"/>
  <c r="CS78" i="9"/>
  <c r="BZ80" i="9"/>
  <c r="AF81" i="9"/>
  <c r="AE81" i="9" s="1"/>
  <c r="DF81" i="9"/>
  <c r="B82" i="9"/>
  <c r="AF82" i="9"/>
  <c r="AE82" i="9" s="1"/>
  <c r="BT82" i="9"/>
  <c r="BQ82" i="9" s="1"/>
  <c r="BC85" i="9"/>
  <c r="Z86" i="9"/>
  <c r="BC87" i="9"/>
  <c r="BV87" i="9"/>
  <c r="AN99" i="9"/>
  <c r="AO97" i="9"/>
  <c r="AZ101" i="9"/>
  <c r="BZ104" i="9"/>
  <c r="CK104" i="9"/>
  <c r="CJ104" i="9" s="1"/>
  <c r="M112" i="9"/>
  <c r="L112" i="9" s="1"/>
  <c r="B112" i="9"/>
  <c r="Z115" i="9"/>
  <c r="AF115" i="9"/>
  <c r="AE117" i="9"/>
  <c r="BG114" i="9"/>
  <c r="BR114" i="9"/>
  <c r="BQ114" i="9" s="1"/>
  <c r="O76" i="9"/>
  <c r="L76" i="9" s="1"/>
  <c r="AH77" i="9"/>
  <c r="AE77" i="9" s="1"/>
  <c r="CS77" i="9"/>
  <c r="CJ79" i="9"/>
  <c r="O80" i="9"/>
  <c r="BL80" i="9"/>
  <c r="DE82" i="9"/>
  <c r="CE83" i="9"/>
  <c r="U84" i="9"/>
  <c r="CX86" i="9"/>
  <c r="BC97" i="9"/>
  <c r="CQ97" i="9"/>
  <c r="CO97" i="9" s="1"/>
  <c r="H97" i="9"/>
  <c r="AF100" i="9"/>
  <c r="CS102" i="9"/>
  <c r="DD102" i="9"/>
  <c r="DC102" i="9" s="1"/>
  <c r="G107" i="9"/>
  <c r="CK108" i="9"/>
  <c r="CJ108" i="9" s="1"/>
  <c r="BZ108" i="9"/>
  <c r="CK112" i="9"/>
  <c r="CJ112" i="9" s="1"/>
  <c r="BZ112" i="9"/>
  <c r="AY118" i="9"/>
  <c r="AX118" i="9" s="1"/>
  <c r="AN118" i="9"/>
  <c r="AZ82" i="9"/>
  <c r="AX82" i="9" s="1"/>
  <c r="CX83" i="9"/>
  <c r="CO84" i="9"/>
  <c r="BG85" i="9"/>
  <c r="G86" i="9"/>
  <c r="AI86" i="9"/>
  <c r="BC86" i="9"/>
  <c r="BV86" i="9"/>
  <c r="G87" i="9"/>
  <c r="BV99" i="9"/>
  <c r="BW97" i="9"/>
  <c r="BV97" i="9" s="1"/>
  <c r="CN97" i="9"/>
  <c r="G100" i="9"/>
  <c r="BG100" i="9"/>
  <c r="BR100" i="9"/>
  <c r="BR97" i="9" s="1"/>
  <c r="Y97" i="9"/>
  <c r="AI101" i="9"/>
  <c r="S97" i="9"/>
  <c r="Q102" i="9"/>
  <c r="Z103" i="9"/>
  <c r="AF103" i="9"/>
  <c r="AE103" i="9" s="1"/>
  <c r="G104" i="9"/>
  <c r="U108" i="9"/>
  <c r="AH108" i="9"/>
  <c r="G112" i="9"/>
  <c r="G113" i="9"/>
  <c r="B83" i="9"/>
  <c r="M83" i="9"/>
  <c r="L83" i="9" s="1"/>
  <c r="BS85" i="9"/>
  <c r="BS87" i="9"/>
  <c r="CO87" i="9"/>
  <c r="AC97" i="9"/>
  <c r="AT97" i="9"/>
  <c r="AS97" i="9" s="1"/>
  <c r="DB97" i="9"/>
  <c r="BI97" i="9"/>
  <c r="CJ102" i="9"/>
  <c r="G103" i="9"/>
  <c r="AY104" i="9"/>
  <c r="AX104" i="9" s="1"/>
  <c r="AN104" i="9"/>
  <c r="L105" i="9"/>
  <c r="AI106" i="9"/>
  <c r="BG106" i="9"/>
  <c r="BR106" i="9"/>
  <c r="BQ106" i="9" s="1"/>
  <c r="DD106" i="9"/>
  <c r="AZ110" i="9"/>
  <c r="AE112" i="9"/>
  <c r="BA117" i="9"/>
  <c r="AX117" i="9" s="1"/>
  <c r="BQ119" i="9"/>
  <c r="CX119" i="9"/>
  <c r="DD119" i="9"/>
  <c r="CL83" i="9"/>
  <c r="CM85" i="9"/>
  <c r="CS85" i="9"/>
  <c r="N86" i="9"/>
  <c r="N87" i="9"/>
  <c r="L87" i="9" s="1"/>
  <c r="AS87" i="9"/>
  <c r="B99" i="9"/>
  <c r="M99" i="9"/>
  <c r="C97" i="9"/>
  <c r="Q99" i="9"/>
  <c r="R97" i="9"/>
  <c r="Q97" i="9" s="1"/>
  <c r="CC97" i="9"/>
  <c r="CM99" i="9"/>
  <c r="AH102" i="9"/>
  <c r="AH97" i="9" s="1"/>
  <c r="BS102" i="9"/>
  <c r="BT104" i="9"/>
  <c r="CL105" i="9"/>
  <c r="CE114" i="9"/>
  <c r="CL114" i="9"/>
  <c r="DG114" i="9"/>
  <c r="DC114" i="9" s="1"/>
  <c r="AY115" i="9"/>
  <c r="AX115" i="9" s="1"/>
  <c r="AN115" i="9"/>
  <c r="DH105" i="9"/>
  <c r="DI97" i="9"/>
  <c r="DH97" i="9" s="1"/>
  <c r="M107" i="9"/>
  <c r="L107" i="9" s="1"/>
  <c r="B107" i="9"/>
  <c r="BU108" i="9"/>
  <c r="AF109" i="9"/>
  <c r="AE109" i="9" s="1"/>
  <c r="DC109" i="9"/>
  <c r="O111" i="9"/>
  <c r="O97" i="9" s="1"/>
  <c r="B111" i="9"/>
  <c r="U114" i="9"/>
  <c r="AF114" i="9"/>
  <c r="CK119" i="9"/>
  <c r="CJ119" i="9" s="1"/>
  <c r="BZ119" i="9"/>
  <c r="DC103" i="9"/>
  <c r="BL104" i="9"/>
  <c r="BR104" i="9"/>
  <c r="U107" i="9"/>
  <c r="AF107" i="9"/>
  <c r="AY107" i="9"/>
  <c r="AX107" i="9" s="1"/>
  <c r="AN107" i="9"/>
  <c r="B109" i="9"/>
  <c r="N109" i="9"/>
  <c r="AZ109" i="9"/>
  <c r="AN109" i="9"/>
  <c r="BQ109" i="9"/>
  <c r="DG110" i="9"/>
  <c r="BL112" i="9"/>
  <c r="Z119" i="9"/>
  <c r="AF119" i="9"/>
  <c r="AE119" i="9" s="1"/>
  <c r="BL82" i="9"/>
  <c r="CL82" i="9"/>
  <c r="Z84" i="9"/>
  <c r="BL86" i="9"/>
  <c r="CX87" i="9"/>
  <c r="BP97" i="9"/>
  <c r="BL101" i="9"/>
  <c r="DF102" i="9"/>
  <c r="L103" i="9"/>
  <c r="BL105" i="9"/>
  <c r="BR105" i="9"/>
  <c r="CE105" i="9"/>
  <c r="M106" i="9"/>
  <c r="L106" i="9" s="1"/>
  <c r="B106" i="9"/>
  <c r="CK107" i="9"/>
  <c r="CJ107" i="9" s="1"/>
  <c r="BZ107" i="9"/>
  <c r="CE108" i="9"/>
  <c r="G111" i="9"/>
  <c r="CK111" i="9"/>
  <c r="CJ111" i="9" s="1"/>
  <c r="BZ111" i="9"/>
  <c r="CK115" i="9"/>
  <c r="CJ115" i="9" s="1"/>
  <c r="BZ115" i="9"/>
  <c r="CJ116" i="9"/>
  <c r="DC118" i="9"/>
  <c r="U85" i="9"/>
  <c r="U86" i="9"/>
  <c r="U87" i="9"/>
  <c r="CY97" i="9"/>
  <c r="G101" i="9"/>
  <c r="DF105" i="9"/>
  <c r="BU106" i="9"/>
  <c r="AI107" i="9"/>
  <c r="AI108" i="9"/>
  <c r="AX108" i="9"/>
  <c r="CX109" i="9"/>
  <c r="U110" i="9"/>
  <c r="L116" i="9"/>
  <c r="AE116" i="9"/>
  <c r="BL116" i="9"/>
  <c r="CK117" i="9"/>
  <c r="CJ117" i="9" s="1"/>
  <c r="BZ117" i="9"/>
  <c r="DC117" i="9"/>
  <c r="DF119" i="9"/>
  <c r="AG85" i="9"/>
  <c r="AE85" i="9" s="1"/>
  <c r="AJ85" i="9"/>
  <c r="AG86" i="9"/>
  <c r="AE86" i="9" s="1"/>
  <c r="AJ86" i="9"/>
  <c r="AG87" i="9"/>
  <c r="AE87" i="9" s="1"/>
  <c r="AJ87" i="9"/>
  <c r="E97" i="9"/>
  <c r="AV97" i="9"/>
  <c r="BM97" i="9"/>
  <c r="BL100" i="9"/>
  <c r="AJ101" i="9"/>
  <c r="BL106" i="9"/>
  <c r="Z107" i="9"/>
  <c r="Z108" i="9"/>
  <c r="G109" i="9"/>
  <c r="M111" i="9"/>
  <c r="CE111" i="9"/>
  <c r="CJ113" i="9"/>
  <c r="Z114" i="9"/>
  <c r="DE84" i="9"/>
  <c r="DH84" i="9"/>
  <c r="DE85" i="9"/>
  <c r="DC85" i="9" s="1"/>
  <c r="DH85" i="9"/>
  <c r="DE86" i="9"/>
  <c r="DH86" i="9"/>
  <c r="DE87" i="9"/>
  <c r="DH87" i="9"/>
  <c r="J97" i="9"/>
  <c r="BA100" i="9"/>
  <c r="M101" i="9"/>
  <c r="L101" i="9" s="1"/>
  <c r="AN102" i="9"/>
  <c r="BG104" i="9"/>
  <c r="AY106" i="9"/>
  <c r="AX106" i="9" s="1"/>
  <c r="AN106" i="9"/>
  <c r="DF106" i="9"/>
  <c r="AF108" i="9"/>
  <c r="BT108" i="9"/>
  <c r="BQ108" i="9" s="1"/>
  <c r="BG110" i="9"/>
  <c r="BR110" i="9"/>
  <c r="BQ110" i="9" s="1"/>
  <c r="AY111" i="9"/>
  <c r="AX111" i="9" s="1"/>
  <c r="AN111" i="9"/>
  <c r="BU114" i="9"/>
  <c r="DG116" i="9"/>
  <c r="DC116" i="9" s="1"/>
  <c r="CX106" i="9"/>
  <c r="M108" i="9"/>
  <c r="BL108" i="9"/>
  <c r="BL109" i="9"/>
  <c r="CJ110" i="9"/>
  <c r="AI111" i="9"/>
  <c r="AE111" i="9" s="1"/>
  <c r="DC111" i="9"/>
  <c r="AI112" i="9"/>
  <c r="AX112" i="9"/>
  <c r="CX112" i="9"/>
  <c r="AF113" i="9"/>
  <c r="DG113" i="9"/>
  <c r="L114" i="9"/>
  <c r="AI116" i="9"/>
  <c r="BG87" i="9"/>
  <c r="CU97" i="9"/>
  <c r="AQ97" i="9"/>
  <c r="Z102" i="9"/>
  <c r="G105" i="9"/>
  <c r="Z106" i="9"/>
  <c r="BR107" i="9"/>
  <c r="BQ107" i="9" s="1"/>
  <c r="N108" i="9"/>
  <c r="Z111" i="9"/>
  <c r="Z112" i="9"/>
  <c r="CX113" i="9"/>
  <c r="M115" i="9"/>
  <c r="L115" i="9" s="1"/>
  <c r="B115" i="9"/>
  <c r="BQ117" i="9"/>
  <c r="CX117" i="9"/>
  <c r="M119" i="9"/>
  <c r="L119" i="9" s="1"/>
  <c r="B119" i="9"/>
  <c r="DG108" i="9"/>
  <c r="DG97" i="9" s="1"/>
  <c r="M109" i="9"/>
  <c r="L109" i="9" s="1"/>
  <c r="BL110" i="9"/>
  <c r="DG112" i="9"/>
  <c r="DC112" i="9" s="1"/>
  <c r="M113" i="9"/>
  <c r="L113" i="9" s="1"/>
  <c r="BL114" i="9"/>
  <c r="AI115" i="9"/>
  <c r="CX107" i="9"/>
  <c r="AI110" i="9"/>
  <c r="AI97" i="9" s="1"/>
  <c r="AY110" i="9"/>
  <c r="AX110" i="9" s="1"/>
  <c r="CX111" i="9"/>
  <c r="AI114" i="9"/>
  <c r="AY114" i="9"/>
  <c r="AX114" i="9" s="1"/>
  <c r="BU105" i="9"/>
  <c r="AI109" i="9"/>
  <c r="AY109" i="9"/>
  <c r="AX109" i="9" s="1"/>
  <c r="CX110" i="9"/>
  <c r="AI113" i="9"/>
  <c r="AY113" i="9"/>
  <c r="AX113" i="9" s="1"/>
  <c r="CX114" i="9"/>
  <c r="BL115" i="9"/>
  <c r="Z116" i="9"/>
  <c r="CX116" i="9"/>
  <c r="BL117" i="9"/>
  <c r="Z118" i="9"/>
  <c r="CX118" i="9"/>
  <c r="BL119" i="9"/>
  <c r="B97" i="9" l="1"/>
  <c r="BQ67" i="9"/>
  <c r="BR65" i="9"/>
  <c r="CL37" i="9"/>
  <c r="AZ6" i="9"/>
  <c r="AX6" i="9"/>
  <c r="BA97" i="9"/>
  <c r="CE65" i="9"/>
  <c r="AE73" i="9"/>
  <c r="L39" i="9"/>
  <c r="M37" i="9"/>
  <c r="L37" i="9" s="1"/>
  <c r="AS65" i="9"/>
  <c r="CS97" i="9"/>
  <c r="BQ8" i="9"/>
  <c r="BR6" i="9"/>
  <c r="BQ6" i="9" s="1"/>
  <c r="AN6" i="9"/>
  <c r="AE8" i="9"/>
  <c r="AF6" i="9"/>
  <c r="CJ114" i="9"/>
  <c r="L111" i="9"/>
  <c r="DC106" i="9"/>
  <c r="AE115" i="9"/>
  <c r="AY97" i="9"/>
  <c r="AX97" i="9" s="1"/>
  <c r="BS97" i="9"/>
  <c r="BQ97" i="9" s="1"/>
  <c r="AX83" i="9"/>
  <c r="BT65" i="9"/>
  <c r="O65" i="9"/>
  <c r="M65" i="9"/>
  <c r="L65" i="9" s="1"/>
  <c r="CM37" i="9"/>
  <c r="DL37" i="9"/>
  <c r="BG37" i="9"/>
  <c r="DC99" i="9"/>
  <c r="DD97" i="9"/>
  <c r="DC97" i="9" s="1"/>
  <c r="U65" i="9"/>
  <c r="AE24" i="9"/>
  <c r="AG6" i="9"/>
  <c r="DC26" i="9"/>
  <c r="BL65" i="9"/>
  <c r="L8" i="9"/>
  <c r="CE97" i="9"/>
  <c r="L99" i="9"/>
  <c r="M97" i="9"/>
  <c r="L97" i="9" s="1"/>
  <c r="AE107" i="9"/>
  <c r="AX75" i="9"/>
  <c r="DC86" i="9"/>
  <c r="L67" i="9"/>
  <c r="CL97" i="9"/>
  <c r="CJ99" i="9"/>
  <c r="DF97" i="9"/>
  <c r="CS65" i="9"/>
  <c r="BQ40" i="9"/>
  <c r="BQ39" i="9"/>
  <c r="BR37" i="9"/>
  <c r="BL37" i="9"/>
  <c r="BZ65" i="9"/>
  <c r="AX19" i="9"/>
  <c r="CX6" i="9"/>
  <c r="M6" i="9"/>
  <c r="L6" i="9" s="1"/>
  <c r="AE65" i="9"/>
  <c r="BQ105" i="9"/>
  <c r="DC108" i="9"/>
  <c r="DC87" i="9"/>
  <c r="N97" i="9"/>
  <c r="Q65" i="9"/>
  <c r="BQ81" i="9"/>
  <c r="CX65" i="9"/>
  <c r="BQ72" i="9"/>
  <c r="AX39" i="9"/>
  <c r="AY37" i="9"/>
  <c r="AX37" i="9" s="1"/>
  <c r="DF37" i="9"/>
  <c r="CJ15" i="9"/>
  <c r="AE12" i="9"/>
  <c r="CJ83" i="9"/>
  <c r="B65" i="9"/>
  <c r="CL6" i="9"/>
  <c r="DD37" i="9"/>
  <c r="DX6" i="9"/>
  <c r="AI65" i="9"/>
  <c r="Z97" i="9"/>
  <c r="CL65" i="9"/>
  <c r="DC100" i="9"/>
  <c r="AE108" i="9"/>
  <c r="BQ104" i="9"/>
  <c r="BG65" i="9"/>
  <c r="BQ73" i="9"/>
  <c r="AX73" i="9"/>
  <c r="CN65" i="9"/>
  <c r="DE37" i="9"/>
  <c r="CS6" i="9"/>
  <c r="B37" i="9"/>
  <c r="AH6" i="9"/>
  <c r="N37" i="9"/>
  <c r="DV17" i="9"/>
  <c r="BU37" i="9"/>
  <c r="AX67" i="9"/>
  <c r="AY65" i="9"/>
  <c r="AX65" i="9" s="1"/>
  <c r="L85" i="9"/>
  <c r="CJ82" i="9"/>
  <c r="L73" i="9"/>
  <c r="BQ99" i="9"/>
  <c r="L59" i="9"/>
  <c r="G65" i="9"/>
  <c r="AZ37" i="9"/>
  <c r="DY37" i="9"/>
  <c r="AI6" i="9"/>
  <c r="DD6" i="9"/>
  <c r="DC8" i="9"/>
  <c r="BQ17" i="9"/>
  <c r="AX9" i="9"/>
  <c r="L108" i="9"/>
  <c r="CM97" i="9"/>
  <c r="BQ100" i="9"/>
  <c r="AE100" i="9"/>
  <c r="CJ81" i="9"/>
  <c r="DC113" i="9"/>
  <c r="AX100" i="9"/>
  <c r="DC81" i="9"/>
  <c r="CJ39" i="9"/>
  <c r="CK37" i="9"/>
  <c r="CJ37" i="9" s="1"/>
  <c r="DQ37" i="9"/>
  <c r="DC17" i="9"/>
  <c r="AE40" i="9"/>
  <c r="Q6" i="9"/>
  <c r="BQ11" i="9"/>
  <c r="AZ97" i="9"/>
  <c r="AX99" i="9"/>
  <c r="AF97" i="9"/>
  <c r="AE97" i="9" s="1"/>
  <c r="AE99" i="9"/>
  <c r="DC119" i="9"/>
  <c r="DC84" i="9"/>
  <c r="AE110" i="9"/>
  <c r="CJ74" i="9"/>
  <c r="DV53" i="9"/>
  <c r="DF65" i="9"/>
  <c r="BZ37" i="9"/>
  <c r="DC75" i="9"/>
  <c r="AE56" i="9"/>
  <c r="U37" i="9"/>
  <c r="DZ6" i="9"/>
  <c r="DV20" i="9"/>
  <c r="BQ27" i="9"/>
  <c r="BQ25" i="9"/>
  <c r="CO6" i="9"/>
  <c r="BU65" i="9"/>
  <c r="AE75" i="9"/>
  <c r="AN65" i="9"/>
  <c r="DD65" i="9"/>
  <c r="DC65" i="9" s="1"/>
  <c r="BQ71" i="9"/>
  <c r="BG97" i="9"/>
  <c r="BV65" i="9"/>
  <c r="AE39" i="9"/>
  <c r="AF37" i="9"/>
  <c r="AE37" i="9" s="1"/>
  <c r="DW37" i="9"/>
  <c r="DV37" i="9" s="1"/>
  <c r="DG6" i="9"/>
  <c r="CN6" i="9"/>
  <c r="BL97" i="9"/>
  <c r="G97" i="9"/>
  <c r="AE113" i="9"/>
  <c r="CX97" i="9"/>
  <c r="AE114" i="9"/>
  <c r="AN97" i="9"/>
  <c r="BC65" i="9"/>
  <c r="CJ100" i="9"/>
  <c r="CK97" i="9"/>
  <c r="DC67" i="9"/>
  <c r="DC105" i="9"/>
  <c r="CJ67" i="9"/>
  <c r="CK65" i="9"/>
  <c r="CS37" i="9"/>
  <c r="O37" i="9"/>
  <c r="BS65" i="9"/>
  <c r="CK6" i="9"/>
  <c r="DC19" i="9"/>
  <c r="DV39" i="9"/>
  <c r="BV37" i="9"/>
  <c r="AG65" i="9"/>
  <c r="DV26" i="9"/>
  <c r="AX8" i="9"/>
  <c r="DW6" i="9"/>
  <c r="DV6" i="9" s="1"/>
  <c r="BQ21" i="9"/>
  <c r="DC6" i="9" l="1"/>
  <c r="CJ97" i="9"/>
  <c r="AE6" i="9"/>
  <c r="BQ37" i="9"/>
  <c r="CJ6" i="9"/>
  <c r="DC37" i="9"/>
  <c r="BQ65" i="9"/>
  <c r="CJ65" i="9"/>
  <c r="BE2" i="4" l="1"/>
  <c r="BH2" i="4"/>
  <c r="BK2" i="4"/>
  <c r="BN2" i="4"/>
  <c r="AP3" i="4"/>
  <c r="AS3" i="4"/>
  <c r="AV3" i="4"/>
  <c r="AY3" i="4"/>
  <c r="BB3" i="4"/>
  <c r="BE3" i="4"/>
  <c r="BH3" i="4"/>
  <c r="BK3" i="4"/>
  <c r="BN3" i="4"/>
  <c r="AP4" i="4"/>
  <c r="AS4" i="4"/>
  <c r="AV4" i="4"/>
  <c r="AY4" i="4"/>
  <c r="BB4" i="4"/>
  <c r="BE4" i="4"/>
  <c r="BH4" i="4"/>
  <c r="BK4" i="4"/>
  <c r="BN4" i="4"/>
  <c r="AP5" i="4"/>
  <c r="AS5" i="4"/>
  <c r="AV5" i="4"/>
  <c r="AY5" i="4"/>
  <c r="BB5" i="4"/>
  <c r="BE5" i="4"/>
  <c r="BH5" i="4"/>
  <c r="BK5" i="4"/>
  <c r="BN5" i="4"/>
  <c r="AP6" i="4"/>
  <c r="AS6" i="4"/>
  <c r="AV6" i="4"/>
  <c r="AY6" i="4"/>
  <c r="BB6" i="4"/>
  <c r="BE6" i="4"/>
  <c r="BH6" i="4"/>
  <c r="BK6" i="4"/>
  <c r="BN6" i="4"/>
  <c r="AP7" i="4"/>
  <c r="AS7" i="4"/>
  <c r="AV7" i="4"/>
  <c r="AY7" i="4"/>
  <c r="BB7" i="4"/>
  <c r="BE7" i="4"/>
  <c r="BH7" i="4"/>
  <c r="BK7" i="4"/>
  <c r="BN7" i="4"/>
  <c r="AP8" i="4"/>
  <c r="AS8" i="4"/>
  <c r="AV8" i="4"/>
  <c r="AY8" i="4"/>
  <c r="BB8" i="4"/>
  <c r="BE8" i="4"/>
  <c r="BH8" i="4"/>
  <c r="BK8" i="4"/>
  <c r="BN8" i="4"/>
  <c r="AP9" i="4"/>
  <c r="AS9" i="4"/>
  <c r="AV9" i="4"/>
  <c r="AY9" i="4"/>
  <c r="BB9" i="4"/>
  <c r="BE9" i="4"/>
  <c r="BH9" i="4"/>
  <c r="BK9" i="4"/>
  <c r="BN9" i="4"/>
  <c r="AP10" i="4"/>
  <c r="AS10" i="4"/>
  <c r="AV10" i="4"/>
  <c r="AY10" i="4"/>
  <c r="BB10" i="4"/>
  <c r="BE10" i="4"/>
  <c r="BH10" i="4"/>
  <c r="BK10" i="4"/>
  <c r="BN10" i="4"/>
  <c r="AP11" i="4"/>
  <c r="AS11" i="4"/>
  <c r="AV11" i="4"/>
  <c r="AY11" i="4"/>
  <c r="BB11" i="4"/>
  <c r="BE11" i="4"/>
  <c r="BH11" i="4"/>
  <c r="BK11" i="4"/>
  <c r="BN11" i="4"/>
  <c r="AP12" i="4"/>
  <c r="AS12" i="4"/>
  <c r="AV12" i="4"/>
  <c r="AY12" i="4"/>
  <c r="BB12" i="4"/>
  <c r="BE12" i="4"/>
  <c r="BH12" i="4"/>
  <c r="BK12" i="4"/>
  <c r="BN12" i="4"/>
  <c r="AP13" i="4"/>
  <c r="AS13" i="4"/>
  <c r="AV13" i="4"/>
  <c r="AY13" i="4"/>
  <c r="BB13" i="4"/>
  <c r="BE13" i="4"/>
  <c r="BH13" i="4"/>
  <c r="BK13" i="4"/>
  <c r="BN13" i="4"/>
  <c r="AP14" i="4"/>
  <c r="AS14" i="4"/>
  <c r="AV14" i="4"/>
  <c r="AY14" i="4"/>
  <c r="BB14" i="4"/>
  <c r="BE14" i="4"/>
  <c r="BH14" i="4"/>
  <c r="BK14" i="4"/>
  <c r="BN14" i="4"/>
  <c r="AP15" i="4"/>
  <c r="AS15" i="4"/>
  <c r="AV15" i="4"/>
  <c r="AY15" i="4"/>
  <c r="BB15" i="4"/>
  <c r="BE15" i="4"/>
  <c r="BH15" i="4"/>
  <c r="BK15" i="4"/>
  <c r="BN15" i="4"/>
  <c r="AP16" i="4"/>
  <c r="AS16" i="4"/>
  <c r="AV16" i="4"/>
  <c r="AY16" i="4"/>
  <c r="BB16" i="4"/>
  <c r="BE16" i="4"/>
  <c r="BH16" i="4"/>
  <c r="BK16" i="4"/>
  <c r="BN16" i="4"/>
  <c r="AP17" i="4"/>
  <c r="AS17" i="4"/>
  <c r="AV17" i="4"/>
  <c r="AY17" i="4"/>
  <c r="BB17" i="4"/>
  <c r="BE17" i="4"/>
  <c r="BH17" i="4"/>
  <c r="BK17" i="4"/>
  <c r="BN17" i="4"/>
  <c r="AP18" i="4"/>
  <c r="AS18" i="4"/>
  <c r="AV18" i="4"/>
  <c r="AY18" i="4"/>
  <c r="BB18" i="4"/>
  <c r="BE18" i="4"/>
  <c r="BH18" i="4"/>
  <c r="BK18" i="4"/>
  <c r="BN18" i="4"/>
  <c r="AP19" i="4"/>
  <c r="AS19" i="4"/>
  <c r="AV19" i="4"/>
  <c r="AY19" i="4"/>
  <c r="BB19" i="4"/>
  <c r="BE19" i="4"/>
  <c r="BH19" i="4"/>
  <c r="BK19" i="4"/>
  <c r="BN19" i="4"/>
  <c r="AP20" i="4"/>
  <c r="AS20" i="4"/>
  <c r="AV20" i="4"/>
  <c r="AY20" i="4"/>
  <c r="BB20" i="4"/>
  <c r="BE20" i="4"/>
  <c r="BH20" i="4"/>
  <c r="BK20" i="4"/>
  <c r="BN20" i="4"/>
  <c r="AP21" i="4"/>
  <c r="AS21" i="4"/>
  <c r="AV21" i="4"/>
  <c r="AY21" i="4"/>
  <c r="BB21" i="4"/>
  <c r="BE21" i="4"/>
  <c r="BH21" i="4"/>
  <c r="BK21" i="4"/>
  <c r="BN21" i="4"/>
  <c r="AP22" i="4"/>
  <c r="AS22" i="4"/>
  <c r="AV22" i="4"/>
  <c r="AY22" i="4"/>
  <c r="BB22" i="4"/>
  <c r="BE22" i="4"/>
  <c r="BH22" i="4"/>
  <c r="BK22" i="4"/>
  <c r="BN22" i="4"/>
  <c r="AP23" i="4"/>
  <c r="AS23" i="4"/>
  <c r="AV23" i="4"/>
  <c r="AY23" i="4"/>
  <c r="BB23" i="4"/>
  <c r="BE23" i="4"/>
  <c r="BH23" i="4"/>
  <c r="BK23" i="4"/>
  <c r="BN23" i="4"/>
  <c r="AP24" i="4"/>
  <c r="AS24" i="4"/>
  <c r="AV24" i="4"/>
  <c r="AY24" i="4"/>
  <c r="BB24" i="4"/>
  <c r="BE24" i="4"/>
  <c r="BH24" i="4"/>
  <c r="BK24" i="4"/>
  <c r="BN24" i="4"/>
  <c r="AP25" i="4"/>
  <c r="AS25" i="4"/>
  <c r="AV25" i="4"/>
  <c r="AY25" i="4"/>
  <c r="BB25" i="4"/>
  <c r="BE25" i="4"/>
  <c r="BH25" i="4"/>
  <c r="BK25" i="4"/>
  <c r="BN25" i="4"/>
  <c r="AP26" i="4"/>
  <c r="AS26" i="4"/>
  <c r="AV26" i="4"/>
  <c r="AY26" i="4"/>
  <c r="BB26" i="4"/>
  <c r="BE26" i="4"/>
  <c r="BH26" i="4"/>
  <c r="BK26" i="4"/>
  <c r="BN26" i="4"/>
  <c r="AP27" i="4"/>
  <c r="AS27" i="4"/>
  <c r="AV27" i="4"/>
  <c r="AY27" i="4"/>
  <c r="BB27" i="4"/>
  <c r="BE27" i="4"/>
  <c r="BH27" i="4"/>
  <c r="BK27" i="4"/>
  <c r="BN27" i="4"/>
  <c r="AP28" i="4"/>
  <c r="AS28" i="4"/>
  <c r="AV28" i="4"/>
  <c r="AY28" i="4"/>
  <c r="BB28" i="4"/>
  <c r="BE28" i="4"/>
  <c r="BH28" i="4"/>
  <c r="BK28" i="4"/>
  <c r="BN28" i="4"/>
  <c r="AM12" i="4"/>
  <c r="AM13" i="4"/>
  <c r="AM14" i="4"/>
  <c r="AM15" i="4"/>
  <c r="AM16" i="4"/>
  <c r="AM17" i="4"/>
  <c r="AM18" i="4"/>
  <c r="AM19" i="4"/>
  <c r="AM20" i="4"/>
  <c r="AM21" i="4"/>
  <c r="AM22" i="4"/>
  <c r="AM23" i="4"/>
  <c r="AM24" i="4"/>
  <c r="AM25" i="4"/>
  <c r="AM26" i="4"/>
  <c r="AM27" i="4"/>
  <c r="AM28" i="4"/>
  <c r="AM4" i="4"/>
  <c r="AM5" i="4"/>
  <c r="AM6" i="4"/>
  <c r="AM7" i="4"/>
  <c r="AM8" i="4"/>
  <c r="AM9" i="4"/>
  <c r="AM10" i="4"/>
  <c r="AM11" i="4"/>
  <c r="AM3" i="4"/>
  <c r="BM32" i="4" l="1" a="1"/>
  <c r="BM32" i="4" s="1"/>
  <c r="AX32" i="4" a="1"/>
  <c r="AX32" i="4" s="1"/>
  <c r="AU32" i="4" a="1"/>
  <c r="AU32" i="4" s="1"/>
  <c r="BA32" i="4" a="1"/>
  <c r="BA32" i="4" s="1"/>
  <c r="AR32" i="4" a="1"/>
  <c r="AR32" i="4" s="1"/>
  <c r="AL32" i="4" a="1"/>
  <c r="AL32" i="4" s="1"/>
  <c r="AO32" i="4" a="1"/>
  <c r="AO32" i="4" s="1"/>
  <c r="BD32" i="4" a="1"/>
  <c r="BD32" i="4" s="1"/>
  <c r="BJ32" i="4" a="1"/>
  <c r="BJ32" i="4" s="1"/>
  <c r="BG32" i="4" a="1"/>
  <c r="BG32" i="4" s="1"/>
  <c r="AF6" i="6" l="1"/>
  <c r="AF7" i="6"/>
  <c r="AF8" i="6"/>
  <c r="AF9" i="6"/>
  <c r="AF10" i="6"/>
  <c r="AF11" i="6"/>
  <c r="AF12" i="6"/>
  <c r="AF13" i="6"/>
  <c r="AF14" i="6"/>
  <c r="AF15" i="6"/>
  <c r="AF16" i="6"/>
  <c r="AF17" i="6"/>
  <c r="AF18" i="6"/>
  <c r="AF19" i="6"/>
  <c r="AF20" i="6"/>
  <c r="AF21" i="6"/>
  <c r="AF22" i="6"/>
  <c r="AF23" i="6"/>
  <c r="AF24" i="6"/>
  <c r="AF25" i="6"/>
  <c r="AF26" i="6"/>
  <c r="AF27" i="6"/>
  <c r="AF28" i="6"/>
  <c r="AF29" i="6"/>
  <c r="AF30" i="6"/>
  <c r="AF31" i="6"/>
  <c r="AF32" i="6"/>
  <c r="AF33" i="6"/>
  <c r="AF34" i="6"/>
  <c r="AF35" i="6"/>
  <c r="AF36" i="6"/>
  <c r="AF37" i="6"/>
  <c r="AF38" i="6"/>
  <c r="AF39" i="6"/>
  <c r="AF40" i="6"/>
  <c r="AF41" i="6"/>
  <c r="AF42" i="6"/>
  <c r="AF43" i="6"/>
  <c r="AF44" i="6"/>
  <c r="AF45" i="6"/>
  <c r="AF46" i="6"/>
  <c r="AF47" i="6"/>
  <c r="AF48" i="6"/>
  <c r="AF49" i="6"/>
  <c r="AF50" i="6"/>
  <c r="AF51" i="6"/>
  <c r="AF52" i="6"/>
  <c r="AF53" i="6"/>
  <c r="AF54" i="6"/>
  <c r="AF55" i="6"/>
  <c r="AF56" i="6"/>
  <c r="AF57" i="6"/>
  <c r="AF58" i="6"/>
  <c r="AF59" i="6"/>
  <c r="AF60" i="6"/>
  <c r="AF61" i="6"/>
  <c r="AF62" i="6"/>
  <c r="AF63" i="6"/>
  <c r="AF64" i="6"/>
  <c r="AF65" i="6"/>
  <c r="AF66" i="6"/>
  <c r="AF67" i="6"/>
  <c r="AF68" i="6"/>
  <c r="AF69" i="6"/>
  <c r="AF70" i="6"/>
  <c r="AF71" i="6"/>
  <c r="AF72" i="6"/>
  <c r="AF73" i="6"/>
  <c r="AF5" i="6"/>
  <c r="AE6" i="6"/>
  <c r="AE7" i="6"/>
  <c r="AE8" i="6"/>
  <c r="AE9" i="6"/>
  <c r="AE10" i="6"/>
  <c r="AE11" i="6"/>
  <c r="AE12" i="6"/>
  <c r="AE13" i="6"/>
  <c r="AE14" i="6"/>
  <c r="AE15" i="6"/>
  <c r="AE16" i="6"/>
  <c r="AE17" i="6"/>
  <c r="AE18" i="6"/>
  <c r="AE19" i="6"/>
  <c r="AE20" i="6"/>
  <c r="AE21" i="6"/>
  <c r="AE22" i="6"/>
  <c r="AE23" i="6"/>
  <c r="AE24" i="6"/>
  <c r="AE25" i="6"/>
  <c r="AE26" i="6"/>
  <c r="AE27" i="6"/>
  <c r="AE28" i="6"/>
  <c r="AE29" i="6"/>
  <c r="AE30" i="6"/>
  <c r="AE31" i="6"/>
  <c r="AE32" i="6"/>
  <c r="AE33" i="6"/>
  <c r="AE34" i="6"/>
  <c r="AE35" i="6"/>
  <c r="AE36" i="6"/>
  <c r="AE37" i="6"/>
  <c r="AE38" i="6"/>
  <c r="AE39" i="6"/>
  <c r="AE40" i="6"/>
  <c r="AE41" i="6"/>
  <c r="AE42" i="6"/>
  <c r="AE43" i="6"/>
  <c r="AE44" i="6"/>
  <c r="AE45" i="6"/>
  <c r="AE46" i="6"/>
  <c r="AE47" i="6"/>
  <c r="AE48" i="6"/>
  <c r="AE49" i="6"/>
  <c r="AE50" i="6"/>
  <c r="AE51" i="6"/>
  <c r="AE52" i="6"/>
  <c r="AE53" i="6"/>
  <c r="AE54" i="6"/>
  <c r="AE55" i="6"/>
  <c r="AE56" i="6"/>
  <c r="AE57" i="6"/>
  <c r="AE58" i="6"/>
  <c r="AE59" i="6"/>
  <c r="AE60" i="6"/>
  <c r="AE61" i="6"/>
  <c r="AE62" i="6"/>
  <c r="AE63" i="6"/>
  <c r="AE64" i="6"/>
  <c r="AE65" i="6"/>
  <c r="AE66" i="6"/>
  <c r="AE67" i="6"/>
  <c r="AE68" i="6"/>
  <c r="AE69" i="6"/>
  <c r="AE70" i="6"/>
  <c r="AE71" i="6"/>
  <c r="AE72" i="6"/>
  <c r="AE73" i="6"/>
  <c r="AE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<sst xmlns="http://schemas.openxmlformats.org/spreadsheetml/2006/main" count="2094" uniqueCount="302">
  <si>
    <t>年</t>
    <rPh sb="0" eb="1">
      <t>ネン</t>
    </rPh>
    <phoneticPr fontId="4"/>
  </si>
  <si>
    <t>県外転入</t>
  </si>
  <si>
    <t>県外転出</t>
  </si>
  <si>
    <t>社会</t>
  </si>
  <si>
    <t>自然</t>
  </si>
  <si>
    <t>男</t>
  </si>
  <si>
    <t>女</t>
  </si>
  <si>
    <t>計</t>
  </si>
  <si>
    <t>県内</t>
  </si>
  <si>
    <t>県外</t>
  </si>
  <si>
    <t>他</t>
  </si>
  <si>
    <t>西米良村</t>
  </si>
  <si>
    <t>高千穂町</t>
  </si>
  <si>
    <t>日之影町</t>
  </si>
  <si>
    <t>出生率</t>
  </si>
  <si>
    <t>死亡率</t>
  </si>
  <si>
    <t>10～14</t>
  </si>
  <si>
    <t>15～19</t>
  </si>
  <si>
    <t>20～24</t>
  </si>
  <si>
    <t>25～29</t>
  </si>
  <si>
    <t>30～34</t>
  </si>
  <si>
    <t>35～39</t>
  </si>
  <si>
    <t>40～44</t>
  </si>
  <si>
    <t>45～49</t>
  </si>
  <si>
    <t>50～54</t>
  </si>
  <si>
    <t>55～59</t>
  </si>
  <si>
    <t>60～64</t>
  </si>
  <si>
    <t>65～69</t>
  </si>
  <si>
    <t>70～74</t>
  </si>
  <si>
    <t>75～79</t>
  </si>
  <si>
    <t>80～84</t>
  </si>
  <si>
    <t>85～89</t>
  </si>
  <si>
    <t>男</t>
    <rPh sb="0" eb="1">
      <t>オトコ</t>
    </rPh>
    <phoneticPr fontId="2"/>
  </si>
  <si>
    <t>女</t>
    <rPh sb="0" eb="1">
      <t>オンナ</t>
    </rPh>
    <phoneticPr fontId="2"/>
  </si>
  <si>
    <t>（％）</t>
    <phoneticPr fontId="4"/>
  </si>
  <si>
    <t>世帯数</t>
    <phoneticPr fontId="5"/>
  </si>
  <si>
    <t>計</t>
    <phoneticPr fontId="4"/>
  </si>
  <si>
    <t>県内</t>
    <phoneticPr fontId="4"/>
  </si>
  <si>
    <t>県外</t>
    <phoneticPr fontId="4"/>
  </si>
  <si>
    <t>年齢</t>
    <rPh sb="0" eb="2">
      <t>ネンレイ</t>
    </rPh>
    <phoneticPr fontId="2"/>
  </si>
  <si>
    <t>社会</t>
    <rPh sb="0" eb="2">
      <t>シャカイ</t>
    </rPh>
    <phoneticPr fontId="2"/>
  </si>
  <si>
    <t>階級</t>
    <rPh sb="0" eb="2">
      <t>カイキュウ</t>
    </rPh>
    <phoneticPr fontId="2"/>
  </si>
  <si>
    <t>0～4</t>
  </si>
  <si>
    <t>5～9</t>
  </si>
  <si>
    <t>90～94</t>
  </si>
  <si>
    <t>95～99</t>
  </si>
  <si>
    <t>社会動態・自然動態の推移</t>
  </si>
  <si>
    <t>総数</t>
  </si>
  <si>
    <t>三股町</t>
  </si>
  <si>
    <t>高原町</t>
  </si>
  <si>
    <t>国富町</t>
  </si>
  <si>
    <t>綾町</t>
  </si>
  <si>
    <t>高鍋町</t>
  </si>
  <si>
    <t>新富町</t>
  </si>
  <si>
    <t>木城町</t>
  </si>
  <si>
    <t>川南町</t>
  </si>
  <si>
    <t>都農町</t>
  </si>
  <si>
    <t>門川町</t>
  </si>
  <si>
    <t>諸塚村</t>
  </si>
  <si>
    <t>椎葉村</t>
  </si>
  <si>
    <t>町村計</t>
  </si>
  <si>
    <t>市町村</t>
    <rPh sb="0" eb="1">
      <t>シ</t>
    </rPh>
    <phoneticPr fontId="4"/>
  </si>
  <si>
    <t>区分</t>
    <phoneticPr fontId="4"/>
  </si>
  <si>
    <t>（人）</t>
    <rPh sb="1" eb="2">
      <t>ニン</t>
    </rPh>
    <phoneticPr fontId="2"/>
  </si>
  <si>
    <t>転　入</t>
    <rPh sb="0" eb="3">
      <t>テンニュウ</t>
    </rPh>
    <phoneticPr fontId="2"/>
  </si>
  <si>
    <t>県　内</t>
    <rPh sb="0" eb="3">
      <t>ケンナイ</t>
    </rPh>
    <phoneticPr fontId="2"/>
  </si>
  <si>
    <t>県　外</t>
    <rPh sb="0" eb="3">
      <t>ケンガイ</t>
    </rPh>
    <phoneticPr fontId="2"/>
  </si>
  <si>
    <t>転　出</t>
    <rPh sb="0" eb="3">
      <t>テンシュツ</t>
    </rPh>
    <phoneticPr fontId="2"/>
  </si>
  <si>
    <t>死　亡</t>
    <rPh sb="0" eb="3">
      <t>シボウ</t>
    </rPh>
    <phoneticPr fontId="2"/>
  </si>
  <si>
    <t>総  数</t>
  </si>
  <si>
    <t>三 股 町</t>
  </si>
  <si>
    <t>高 原 町</t>
  </si>
  <si>
    <t>国 富 町</t>
  </si>
  <si>
    <t>高 鍋 町</t>
  </si>
  <si>
    <t>新 富 町</t>
  </si>
  <si>
    <t>木 城 町</t>
  </si>
  <si>
    <t>川 南 町</t>
  </si>
  <si>
    <t>都 農 町</t>
  </si>
  <si>
    <t>門 川 町</t>
  </si>
  <si>
    <t>諸 塚 村</t>
  </si>
  <si>
    <t>椎 葉 村</t>
  </si>
  <si>
    <t>五ヶ瀬町</t>
    <rPh sb="0" eb="3">
      <t>ゴカセ</t>
    </rPh>
    <phoneticPr fontId="4"/>
  </si>
  <si>
    <t>S45</t>
    <phoneticPr fontId="2"/>
  </si>
  <si>
    <t>S46</t>
  </si>
  <si>
    <t>S47</t>
  </si>
  <si>
    <t>S48</t>
  </si>
  <si>
    <t>S49</t>
  </si>
  <si>
    <t>S50</t>
  </si>
  <si>
    <t>S51</t>
  </si>
  <si>
    <t>S52</t>
  </si>
  <si>
    <t>S53</t>
  </si>
  <si>
    <t>S54</t>
  </si>
  <si>
    <t>S55</t>
  </si>
  <si>
    <t>S56</t>
  </si>
  <si>
    <t>S57</t>
  </si>
  <si>
    <t>S58</t>
  </si>
  <si>
    <t>S59</t>
  </si>
  <si>
    <t>S60</t>
  </si>
  <si>
    <t>S61</t>
  </si>
  <si>
    <t>S62</t>
  </si>
  <si>
    <t>S63</t>
  </si>
  <si>
    <t>H元</t>
    <phoneticPr fontId="2"/>
  </si>
  <si>
    <t>H2</t>
    <phoneticPr fontId="2"/>
  </si>
  <si>
    <t>H3</t>
  </si>
  <si>
    <t>H4</t>
  </si>
  <si>
    <t>H5</t>
  </si>
  <si>
    <t>H6</t>
  </si>
  <si>
    <t>H7</t>
  </si>
  <si>
    <t>H8</t>
  </si>
  <si>
    <t>H9</t>
  </si>
  <si>
    <t>H10</t>
  </si>
  <si>
    <t>H11</t>
  </si>
  <si>
    <t>H12</t>
  </si>
  <si>
    <t>H13</t>
  </si>
  <si>
    <t>H14</t>
  </si>
  <si>
    <t>H15</t>
  </si>
  <si>
    <t>H16</t>
  </si>
  <si>
    <t>H17</t>
  </si>
  <si>
    <t>H18</t>
  </si>
  <si>
    <t>H19</t>
  </si>
  <si>
    <t>H20</t>
  </si>
  <si>
    <t>H21</t>
  </si>
  <si>
    <t>H22</t>
  </si>
  <si>
    <t>H23</t>
  </si>
  <si>
    <t>H24</t>
  </si>
  <si>
    <t>H25</t>
  </si>
  <si>
    <t>H26</t>
  </si>
  <si>
    <t>H27</t>
  </si>
  <si>
    <t>H28</t>
  </si>
  <si>
    <t>H29</t>
  </si>
  <si>
    <t>H30</t>
  </si>
  <si>
    <t>R元</t>
    <rPh sb="1" eb="2">
      <t>ガン</t>
    </rPh>
    <phoneticPr fontId="4"/>
  </si>
  <si>
    <t>R2</t>
    <phoneticPr fontId="2"/>
  </si>
  <si>
    <t>R3</t>
    <phoneticPr fontId="2"/>
  </si>
  <si>
    <t>R4</t>
    <phoneticPr fontId="2"/>
  </si>
  <si>
    <t>R5</t>
    <phoneticPr fontId="2"/>
  </si>
  <si>
    <t>（グラフ用データ）</t>
    <rPh sb="4" eb="5">
      <t>ヨウ</t>
    </rPh>
    <phoneticPr fontId="2"/>
  </si>
  <si>
    <t>県外転出</t>
    <rPh sb="0" eb="2">
      <t>ケンガイ</t>
    </rPh>
    <rPh sb="2" eb="4">
      <t>テンシュツ</t>
    </rPh>
    <phoneticPr fontId="2"/>
  </si>
  <si>
    <t>死亡</t>
    <rPh sb="0" eb="2">
      <t>シボウ</t>
    </rPh>
    <phoneticPr fontId="2"/>
  </si>
  <si>
    <t>社会動態</t>
    <rPh sb="0" eb="1">
      <t>シャ</t>
    </rPh>
    <rPh sb="2" eb="3">
      <t>ドウ</t>
    </rPh>
    <rPh sb="3" eb="4">
      <t>タイ</t>
    </rPh>
    <phoneticPr fontId="5"/>
  </si>
  <si>
    <t>自然動態</t>
    <phoneticPr fontId="5"/>
  </si>
  <si>
    <t>転入</t>
    <rPh sb="1" eb="2">
      <t>ニュウ</t>
    </rPh>
    <phoneticPr fontId="5"/>
  </si>
  <si>
    <t>転出</t>
    <rPh sb="1" eb="2">
      <t>シュツ</t>
    </rPh>
    <phoneticPr fontId="5"/>
  </si>
  <si>
    <t>宮崎県</t>
  </si>
  <si>
    <t>宮崎市</t>
  </si>
  <si>
    <t>都城市</t>
  </si>
  <si>
    <t>延岡市</t>
  </si>
  <si>
    <t>日南市</t>
  </si>
  <si>
    <t>小林市</t>
  </si>
  <si>
    <t>日向市</t>
  </si>
  <si>
    <t>串間市</t>
  </si>
  <si>
    <t>西都市</t>
  </si>
  <si>
    <t>えびの市</t>
  </si>
  <si>
    <t>市計</t>
  </si>
  <si>
    <t>北諸県郡</t>
  </si>
  <si>
    <t>西諸県郡</t>
  </si>
  <si>
    <t>東諸県郡</t>
  </si>
  <si>
    <t>児湯郡</t>
  </si>
  <si>
    <t>東臼杵郡</t>
  </si>
  <si>
    <t>美郷町</t>
  </si>
  <si>
    <t>西臼杵郡</t>
  </si>
  <si>
    <t>五ヶ瀬町</t>
  </si>
  <si>
    <t>宮崎県</t>
    <rPh sb="2" eb="3">
      <t>ケン</t>
    </rPh>
    <phoneticPr fontId="4"/>
  </si>
  <si>
    <t>えびの市</t>
    <phoneticPr fontId="4"/>
  </si>
  <si>
    <t>北諸県郡</t>
    <rPh sb="0" eb="4">
      <t>キタモロカタグン</t>
    </rPh>
    <phoneticPr fontId="4"/>
  </si>
  <si>
    <t>西諸県郡</t>
    <rPh sb="1" eb="3">
      <t>モロカタ</t>
    </rPh>
    <rPh sb="3" eb="4">
      <t>グン</t>
    </rPh>
    <phoneticPr fontId="4"/>
  </si>
  <si>
    <t>東諸県郡</t>
    <rPh sb="0" eb="1">
      <t>ヒガシ</t>
    </rPh>
    <rPh sb="1" eb="3">
      <t>モロカタ</t>
    </rPh>
    <rPh sb="3" eb="4">
      <t>グン</t>
    </rPh>
    <phoneticPr fontId="4"/>
  </si>
  <si>
    <t>綾町</t>
    <phoneticPr fontId="9"/>
  </si>
  <si>
    <t>東臼杵郡</t>
    <rPh sb="0" eb="1">
      <t>ヒガシ</t>
    </rPh>
    <rPh sb="1" eb="2">
      <t>ウス</t>
    </rPh>
    <rPh sb="2" eb="3">
      <t>キネ</t>
    </rPh>
    <rPh sb="3" eb="4">
      <t>グン</t>
    </rPh>
    <phoneticPr fontId="4"/>
  </si>
  <si>
    <t>美郷町</t>
    <rPh sb="0" eb="1">
      <t>ビ</t>
    </rPh>
    <rPh sb="1" eb="2">
      <t>ゴウ</t>
    </rPh>
    <rPh sb="2" eb="3">
      <t>チョウ</t>
    </rPh>
    <phoneticPr fontId="4"/>
  </si>
  <si>
    <t>西臼杵郡</t>
    <phoneticPr fontId="4"/>
  </si>
  <si>
    <t>社    会    動    態</t>
    <phoneticPr fontId="4"/>
  </si>
  <si>
    <t>自   然   動   態</t>
    <phoneticPr fontId="4"/>
  </si>
  <si>
    <t>転  入  率</t>
    <phoneticPr fontId="4"/>
  </si>
  <si>
    <t>転  出  率</t>
    <phoneticPr fontId="4"/>
  </si>
  <si>
    <t>社　会</t>
    <phoneticPr fontId="4"/>
  </si>
  <si>
    <t>自　然</t>
  </si>
  <si>
    <t>宮 崎 市</t>
  </si>
  <si>
    <t>都 城 市</t>
  </si>
  <si>
    <t>延 岡 市</t>
  </si>
  <si>
    <t>日 南 市</t>
  </si>
  <si>
    <t>小 林 市</t>
  </si>
  <si>
    <t>日 向 市</t>
  </si>
  <si>
    <t>串 間 市</t>
  </si>
  <si>
    <t>西 都 市</t>
  </si>
  <si>
    <t>美 郷 町</t>
  </si>
  <si>
    <t>転入率</t>
    <rPh sb="0" eb="2">
      <t>テンニュウ</t>
    </rPh>
    <rPh sb="2" eb="3">
      <t>リツ</t>
    </rPh>
    <phoneticPr fontId="4"/>
  </si>
  <si>
    <t>転出率</t>
    <rPh sb="0" eb="2">
      <t>テンシュツ</t>
    </rPh>
    <rPh sb="2" eb="3">
      <t>リツ</t>
    </rPh>
    <phoneticPr fontId="4"/>
  </si>
  <si>
    <t>県内転入率</t>
    <rPh sb="0" eb="2">
      <t>ケンナイ</t>
    </rPh>
    <rPh sb="2" eb="4">
      <t>テンニュウ</t>
    </rPh>
    <rPh sb="4" eb="5">
      <t>リツ</t>
    </rPh>
    <phoneticPr fontId="4"/>
  </si>
  <si>
    <t>県内転出率</t>
    <rPh sb="0" eb="2">
      <t>ケンナイ</t>
    </rPh>
    <rPh sb="2" eb="4">
      <t>テンシュツ</t>
    </rPh>
    <rPh sb="4" eb="5">
      <t>リツ</t>
    </rPh>
    <phoneticPr fontId="4"/>
  </si>
  <si>
    <t>県外転入率</t>
    <rPh sb="0" eb="2">
      <t>ケンガイ</t>
    </rPh>
    <rPh sb="2" eb="4">
      <t>テンニュウ</t>
    </rPh>
    <rPh sb="4" eb="5">
      <t>リツ</t>
    </rPh>
    <phoneticPr fontId="4"/>
  </si>
  <si>
    <t>県外転出率</t>
    <rPh sb="0" eb="2">
      <t>ケンガイ</t>
    </rPh>
    <rPh sb="2" eb="4">
      <t>テンシュツ</t>
    </rPh>
    <rPh sb="4" eb="5">
      <t>リツ</t>
    </rPh>
    <phoneticPr fontId="4"/>
  </si>
  <si>
    <t>出生率</t>
    <rPh sb="0" eb="2">
      <t>シュッセイ</t>
    </rPh>
    <phoneticPr fontId="4"/>
  </si>
  <si>
    <t>死亡率</t>
    <rPh sb="0" eb="2">
      <t>シボウ</t>
    </rPh>
    <rPh sb="2" eb="3">
      <t>リツ</t>
    </rPh>
    <phoneticPr fontId="4"/>
  </si>
  <si>
    <t>（各年、前年10月１日から当年９月30日までの１年間）</t>
    <phoneticPr fontId="2"/>
  </si>
  <si>
    <t>人口・世帯及び社会・自然動態</t>
    <rPh sb="0" eb="2">
      <t>ジンコウ</t>
    </rPh>
    <rPh sb="3" eb="5">
      <t>セタイ</t>
    </rPh>
    <rPh sb="5" eb="6">
      <t>オヨ</t>
    </rPh>
    <rPh sb="7" eb="9">
      <t>シャカイ</t>
    </rPh>
    <rPh sb="10" eb="12">
      <t>シゼン</t>
    </rPh>
    <rPh sb="12" eb="14">
      <t>ドウタイ</t>
    </rPh>
    <phoneticPr fontId="5"/>
  </si>
  <si>
    <t>R6</t>
  </si>
  <si>
    <t>注１）社会増加率＝社会増加数÷期初め人口×100</t>
    <rPh sb="0" eb="1">
      <t>チュウ</t>
    </rPh>
    <rPh sb="3" eb="5">
      <t>シャカイ</t>
    </rPh>
    <rPh sb="15" eb="16">
      <t>キ</t>
    </rPh>
    <rPh sb="16" eb="17">
      <t>ハジ</t>
    </rPh>
    <rPh sb="18" eb="20">
      <t>ジンコウ</t>
    </rPh>
    <phoneticPr fontId="4"/>
  </si>
  <si>
    <t xml:space="preserve">  ２）自然増加率＝自然増加数÷期初め人口×100</t>
    <rPh sb="4" eb="6">
      <t>シゼン</t>
    </rPh>
    <rPh sb="10" eb="12">
      <t>シゼン</t>
    </rPh>
    <rPh sb="16" eb="17">
      <t>キ</t>
    </rPh>
    <rPh sb="17" eb="18">
      <t>ハジ</t>
    </rPh>
    <rPh sb="19" eb="21">
      <t>ジンコウ</t>
    </rPh>
    <phoneticPr fontId="4"/>
  </si>
  <si>
    <t>増加数</t>
    <rPh sb="2" eb="3">
      <t>スウ</t>
    </rPh>
    <phoneticPr fontId="2"/>
  </si>
  <si>
    <t>市町村別社会増加率・自然増加率</t>
  </si>
  <si>
    <t>社会増加率</t>
  </si>
  <si>
    <t>自然増加率</t>
    <rPh sb="0" eb="2">
      <t>シゼン</t>
    </rPh>
    <phoneticPr fontId="4"/>
  </si>
  <si>
    <t>増加率</t>
  </si>
  <si>
    <t>　２）各比率（社会増加・自然増加・転入・転出・出生・死亡）＝実数÷期初め人口×１００</t>
  </si>
  <si>
    <t>年齢５歳階級別社会増加数</t>
    <rPh sb="0" eb="2">
      <t>ネンレイ</t>
    </rPh>
    <rPh sb="3" eb="4">
      <t>サイ</t>
    </rPh>
    <rPh sb="4" eb="7">
      <t>カイキュウベツ</t>
    </rPh>
    <rPh sb="7" eb="9">
      <t>シャカイ</t>
    </rPh>
    <rPh sb="11" eb="12">
      <t>カズ</t>
    </rPh>
    <phoneticPr fontId="2"/>
  </si>
  <si>
    <r>
      <t>社  会  動  態</t>
    </r>
    <r>
      <rPr>
        <sz val="9"/>
        <color rgb="FF000000"/>
        <rFont val="ＭＳ ゴシック"/>
        <family val="3"/>
        <charset val="128"/>
      </rPr>
      <t>（人）</t>
    </r>
    <rPh sb="11" eb="12">
      <t>ニン</t>
    </rPh>
    <phoneticPr fontId="4"/>
  </si>
  <si>
    <t>社会増加率</t>
    <rPh sb="2" eb="4">
      <t>ゾウカ</t>
    </rPh>
    <phoneticPr fontId="4"/>
  </si>
  <si>
    <r>
      <t>自  然  動  態</t>
    </r>
    <r>
      <rPr>
        <sz val="9"/>
        <color rgb="FF000000"/>
        <rFont val="ＭＳ ゴシック"/>
        <family val="3"/>
        <charset val="128"/>
      </rPr>
      <t>（人）</t>
    </r>
    <rPh sb="11" eb="12">
      <t>ニン</t>
    </rPh>
    <phoneticPr fontId="4"/>
  </si>
  <si>
    <t>自然増加率</t>
    <rPh sb="2" eb="4">
      <t>ゾウカ</t>
    </rPh>
    <rPh sb="4" eb="5">
      <t>リツ</t>
    </rPh>
    <phoneticPr fontId="4"/>
  </si>
  <si>
    <t>社会増加数</t>
    <rPh sb="2" eb="5">
      <t>ゾウカスウ</t>
    </rPh>
    <phoneticPr fontId="4"/>
  </si>
  <si>
    <t>出  生</t>
    <phoneticPr fontId="4"/>
  </si>
  <si>
    <t>死  亡</t>
    <phoneticPr fontId="4"/>
  </si>
  <si>
    <t>自然増加数</t>
    <rPh sb="2" eb="4">
      <t>ゾウカ</t>
    </rPh>
    <rPh sb="4" eb="5">
      <t>スウ</t>
    </rPh>
    <phoneticPr fontId="4"/>
  </si>
  <si>
    <t>和暦</t>
  </si>
  <si>
    <t>西暦</t>
  </si>
  <si>
    <t>　 　（令和６年10月１日現在、動態は令和５年10月１日から令和６年９月30日までの１年間）</t>
    <rPh sb="43" eb="45">
      <t>ネンカン</t>
    </rPh>
    <phoneticPr fontId="5"/>
  </si>
  <si>
    <t>（人、％、世帯）</t>
    <rPh sb="5" eb="7">
      <t>セタイ</t>
    </rPh>
    <phoneticPr fontId="5"/>
  </si>
  <si>
    <t>市町村</t>
  </si>
  <si>
    <t>総人口</t>
    <rPh sb="0" eb="3">
      <t>ソウジンコウ</t>
    </rPh>
    <phoneticPr fontId="5"/>
  </si>
  <si>
    <t>社会動態</t>
    <phoneticPr fontId="5"/>
  </si>
  <si>
    <t>世帯数</t>
    <rPh sb="0" eb="3">
      <t>セタイスウ</t>
    </rPh>
    <phoneticPr fontId="5"/>
  </si>
  <si>
    <t>増加数</t>
    <phoneticPr fontId="5"/>
  </si>
  <si>
    <t>増加率</t>
    <rPh sb="0" eb="3">
      <t>ゾウカリツ</t>
    </rPh>
    <phoneticPr fontId="5"/>
  </si>
  <si>
    <t>出生</t>
    <rPh sb="0" eb="1">
      <t>デ</t>
    </rPh>
    <rPh sb="1" eb="2">
      <t>セイ</t>
    </rPh>
    <phoneticPr fontId="5"/>
  </si>
  <si>
    <t>死亡</t>
    <rPh sb="1" eb="2">
      <t>ボウ</t>
    </rPh>
    <phoneticPr fontId="5"/>
  </si>
  <si>
    <t>増加数</t>
    <rPh sb="2" eb="3">
      <t>スウ</t>
    </rPh>
    <phoneticPr fontId="5"/>
  </si>
  <si>
    <r>
      <rPr>
        <sz val="8"/>
        <color indexed="8"/>
        <rFont val="ＭＳ ゴシック"/>
        <family val="3"/>
        <charset val="128"/>
      </rPr>
      <t>注</t>
    </r>
    <r>
      <rPr>
        <sz val="8"/>
        <color indexed="8"/>
        <rFont val="ＭＳ ゴシック"/>
        <family val="3"/>
        <charset val="128"/>
      </rPr>
      <t>１）宮崎県人口は、出生・死亡、転出入の県外分のみを推計要素としているので、市町村の積み上げ人口には一致しない。</t>
    </r>
    <rPh sb="18" eb="19">
      <t>ニュウ</t>
    </rPh>
    <phoneticPr fontId="5"/>
  </si>
  <si>
    <r>
      <rPr>
        <sz val="8"/>
        <color indexed="8"/>
        <rFont val="ＭＳ ゴシック"/>
        <family val="3"/>
        <charset val="128"/>
      </rPr>
      <t>　２</t>
    </r>
    <r>
      <rPr>
        <sz val="8"/>
        <color indexed="8"/>
        <rFont val="ＭＳ ゴシック"/>
        <family val="3"/>
        <charset val="128"/>
      </rPr>
      <t>）転出入の「計」及び「他」には「職権記載・消除」分を含む。</t>
    </r>
    <rPh sb="3" eb="4">
      <t>テン</t>
    </rPh>
    <rPh sb="4" eb="6">
      <t>シュツニュウ</t>
    </rPh>
    <rPh sb="13" eb="14">
      <t>ホカ</t>
    </rPh>
    <rPh sb="26" eb="27">
      <t>ブン</t>
    </rPh>
    <rPh sb="28" eb="29">
      <t>フク</t>
    </rPh>
    <phoneticPr fontId="5"/>
  </si>
  <si>
    <t>市町村別転入率</t>
    <rPh sb="0" eb="4">
      <t>シチョウソンベツ</t>
    </rPh>
    <rPh sb="4" eb="6">
      <t>テンニュウ</t>
    </rPh>
    <rPh sb="6" eb="7">
      <t>リツ</t>
    </rPh>
    <phoneticPr fontId="1"/>
  </si>
  <si>
    <t>県内転入率</t>
    <rPh sb="2" eb="3">
      <t>テン</t>
    </rPh>
    <rPh sb="3" eb="4">
      <t>イリ</t>
    </rPh>
    <rPh sb="4" eb="5">
      <t>リツ</t>
    </rPh>
    <phoneticPr fontId="4"/>
  </si>
  <si>
    <t>県外転入率</t>
  </si>
  <si>
    <t>市町村別転出率</t>
    <rPh sb="0" eb="4">
      <t>シチョウソンベツ</t>
    </rPh>
    <phoneticPr fontId="1"/>
  </si>
  <si>
    <t>県内転出率</t>
  </si>
  <si>
    <t>県外転出率</t>
  </si>
  <si>
    <t>市町村別社会増加率</t>
    <rPh sb="0" eb="4">
      <t>シチョウソンベツ</t>
    </rPh>
    <rPh sb="8" eb="9">
      <t>リツ</t>
    </rPh>
    <phoneticPr fontId="3"/>
  </si>
  <si>
    <t>市町村別出生率</t>
    <rPh sb="0" eb="4">
      <t>シチョウソンベツ</t>
    </rPh>
    <rPh sb="4" eb="5">
      <t>デ</t>
    </rPh>
    <rPh sb="5" eb="6">
      <t>ショウ</t>
    </rPh>
    <rPh sb="6" eb="7">
      <t>リツ</t>
    </rPh>
    <phoneticPr fontId="4"/>
  </si>
  <si>
    <t>市町村別死亡率</t>
    <rPh sb="0" eb="4">
      <t>シチョウソンベツ</t>
    </rPh>
    <rPh sb="4" eb="5">
      <t>シ</t>
    </rPh>
    <rPh sb="5" eb="6">
      <t>ボウ</t>
    </rPh>
    <rPh sb="6" eb="7">
      <t>リツ</t>
    </rPh>
    <phoneticPr fontId="4"/>
  </si>
  <si>
    <t>市町村別自然増加率</t>
    <rPh sb="0" eb="4">
      <t>シチョウソンベツ</t>
    </rPh>
    <rPh sb="4" eb="6">
      <t>シゼン</t>
    </rPh>
    <rPh sb="8" eb="9">
      <t>リツ</t>
    </rPh>
    <phoneticPr fontId="3"/>
  </si>
  <si>
    <t>県 平 均</t>
  </si>
  <si>
    <t>綾    町</t>
  </si>
  <si>
    <t>児 湯 郡</t>
    <phoneticPr fontId="4"/>
  </si>
  <si>
    <t>総人口</t>
    <rPh sb="0" eb="3">
      <t>ソウジンコウ</t>
    </rPh>
    <phoneticPr fontId="3"/>
  </si>
  <si>
    <t>令和６年
10月1日現在</t>
    <rPh sb="0" eb="2">
      <t>レイワ</t>
    </rPh>
    <rPh sb="3" eb="4">
      <t>ネン</t>
    </rPh>
    <rPh sb="7" eb="8">
      <t>ガツ</t>
    </rPh>
    <rPh sb="9" eb="10">
      <t>ニチ</t>
    </rPh>
    <rPh sb="10" eb="12">
      <t>ゲンザイ</t>
    </rPh>
    <phoneticPr fontId="3"/>
  </si>
  <si>
    <t>注１）宮崎県人口は、出生・死亡、転入及び転出の県外分のみを推計要素としているので、市町村の</t>
    <rPh sb="0" eb="1">
      <t>チュウ</t>
    </rPh>
    <phoneticPr fontId="4"/>
  </si>
  <si>
    <t>　　積み上げ人口には一致しない。</t>
    <phoneticPr fontId="4"/>
  </si>
  <si>
    <t>令和６年10月１日現在人口</t>
    <rPh sb="11" eb="13">
      <t>ジンコウ</t>
    </rPh>
    <phoneticPr fontId="4"/>
  </si>
  <si>
    <t>県外転入</t>
    <phoneticPr fontId="4"/>
  </si>
  <si>
    <t>県外転出</t>
    <phoneticPr fontId="4"/>
  </si>
  <si>
    <t>社会増加数</t>
  </si>
  <si>
    <t>90～　</t>
    <phoneticPr fontId="4"/>
  </si>
  <si>
    <t>年齢５歳階級別県外転出入者数（令和５年10月１日～令和６年９月30日までの１年間）</t>
    <phoneticPr fontId="2"/>
  </si>
  <si>
    <r>
      <rPr>
        <sz val="9"/>
        <color rgb="FF000000"/>
        <rFont val="ＭＳ ゴシック"/>
        <family val="3"/>
        <charset val="128"/>
      </rPr>
      <t>注</t>
    </r>
    <r>
      <rPr>
        <sz val="9"/>
        <color indexed="8"/>
        <rFont val="ＭＳ ゴシック"/>
        <family val="3"/>
        <charset val="128"/>
      </rPr>
      <t>１）県外転入率＝県外転入÷期初め人口×１００</t>
    </r>
    <rPh sb="0" eb="1">
      <t>チュウ</t>
    </rPh>
    <rPh sb="3" eb="5">
      <t>ケンガイ</t>
    </rPh>
    <rPh sb="5" eb="7">
      <t>テンニュウ</t>
    </rPh>
    <rPh sb="7" eb="8">
      <t>リツ</t>
    </rPh>
    <rPh sb="9" eb="11">
      <t>ケンガイ</t>
    </rPh>
    <rPh sb="11" eb="13">
      <t>テンニュウ</t>
    </rPh>
    <rPh sb="14" eb="15">
      <t>キ</t>
    </rPh>
    <rPh sb="15" eb="16">
      <t>ハジ</t>
    </rPh>
    <rPh sb="17" eb="19">
      <t>ジンコウ</t>
    </rPh>
    <phoneticPr fontId="4"/>
  </si>
  <si>
    <t xml:space="preserve">  ２）県内転出率＝県外転出÷期初め人口×１００</t>
    <rPh sb="4" eb="6">
      <t>ケンナイ</t>
    </rPh>
    <rPh sb="6" eb="8">
      <t>テンシュツ</t>
    </rPh>
    <rPh sb="8" eb="9">
      <t>リツ</t>
    </rPh>
    <rPh sb="10" eb="12">
      <t>ケンガイ</t>
    </rPh>
    <rPh sb="12" eb="14">
      <t>テンシュツ</t>
    </rPh>
    <rPh sb="15" eb="16">
      <t>キ</t>
    </rPh>
    <rPh sb="16" eb="17">
      <t>ハジ</t>
    </rPh>
    <rPh sb="18" eb="20">
      <t>ジンコウ</t>
    </rPh>
    <phoneticPr fontId="4"/>
  </si>
  <si>
    <t>県外転入率</t>
    <rPh sb="0" eb="2">
      <t>ケンガイ</t>
    </rPh>
    <phoneticPr fontId="4"/>
  </si>
  <si>
    <t>県外転出率</t>
    <rPh sb="0" eb="2">
      <t>ケンガイ</t>
    </rPh>
    <phoneticPr fontId="4"/>
  </si>
  <si>
    <t>（参考）令和５年10月１日現在</t>
    <rPh sb="1" eb="3">
      <t>サンコウ</t>
    </rPh>
    <phoneticPr fontId="4"/>
  </si>
  <si>
    <t>　 　５歳階級別移動数（市町村計）</t>
    <rPh sb="12" eb="15">
      <t>シチョウソン</t>
    </rPh>
    <rPh sb="15" eb="16">
      <t>ケイ</t>
    </rPh>
    <phoneticPr fontId="2"/>
  </si>
  <si>
    <t>　 　５歳階級別移動数（郡計）</t>
    <rPh sb="12" eb="13">
      <t>グン</t>
    </rPh>
    <rPh sb="13" eb="14">
      <t>ケイ</t>
    </rPh>
    <phoneticPr fontId="2"/>
  </si>
  <si>
    <t>令和５年10月１日～令和６年９月30日</t>
    <rPh sb="10" eb="12">
      <t>レイワ</t>
    </rPh>
    <rPh sb="13" eb="14">
      <t>ネン</t>
    </rPh>
    <phoneticPr fontId="2"/>
  </si>
  <si>
    <t>増加数</t>
  </si>
  <si>
    <t>総　数</t>
    <rPh sb="0" eb="3">
      <t>ソウスウ</t>
    </rPh>
    <phoneticPr fontId="2"/>
  </si>
  <si>
    <t>100～　</t>
    <phoneticPr fontId="2"/>
  </si>
  <si>
    <t>注１）転出入並びに社会増加数の「計」及び「県内」については、「職権記載・消除」分を含めて算出している。</t>
    <rPh sb="5" eb="6">
      <t>ニュウ</t>
    </rPh>
    <rPh sb="6" eb="7">
      <t>ナラ</t>
    </rPh>
    <rPh sb="16" eb="17">
      <t>ケイ</t>
    </rPh>
    <rPh sb="18" eb="19">
      <t>オヨ</t>
    </rPh>
    <rPh sb="21" eb="23">
      <t>ケンナイ</t>
    </rPh>
    <rPh sb="31" eb="33">
      <t>ショッケン</t>
    </rPh>
    <rPh sb="33" eb="35">
      <t>キサイ</t>
    </rPh>
    <rPh sb="36" eb="38">
      <t>ショウジョ</t>
    </rPh>
    <rPh sb="39" eb="40">
      <t>ブン</t>
    </rPh>
    <rPh sb="41" eb="42">
      <t>フク</t>
    </rPh>
    <rPh sb="44" eb="46">
      <t>サンシュツ</t>
    </rPh>
    <phoneticPr fontId="2"/>
  </si>
  <si>
    <t>　２）この数値は市町村計であり、県外分のみを推計要素としている転出入及び社会増加数の県結果とは異なる。</t>
    <rPh sb="5" eb="7">
      <t>スウチ</t>
    </rPh>
    <rPh sb="8" eb="11">
      <t>シチョウソン</t>
    </rPh>
    <rPh sb="11" eb="12">
      <t>ケイ</t>
    </rPh>
    <rPh sb="16" eb="18">
      <t>ケンガイ</t>
    </rPh>
    <rPh sb="18" eb="19">
      <t>ブン</t>
    </rPh>
    <rPh sb="22" eb="24">
      <t>スイケイ</t>
    </rPh>
    <rPh sb="24" eb="26">
      <t>ヨウソ</t>
    </rPh>
    <rPh sb="34" eb="35">
      <t>オヨ</t>
    </rPh>
    <rPh sb="42" eb="43">
      <t>ケン</t>
    </rPh>
    <rPh sb="43" eb="45">
      <t>ケッカ</t>
    </rPh>
    <rPh sb="47" eb="48">
      <t>コト</t>
    </rPh>
    <phoneticPr fontId="2"/>
  </si>
  <si>
    <t>　 　５歳階級別移動数（市計）</t>
    <rPh sb="12" eb="13">
      <t>シ</t>
    </rPh>
    <rPh sb="13" eb="14">
      <t>ケイ</t>
    </rPh>
    <phoneticPr fontId="2"/>
  </si>
  <si>
    <t>市町村別５歳階級別移動数</t>
    <rPh sb="0" eb="3">
      <t>シチョウソン</t>
    </rPh>
    <rPh sb="3" eb="4">
      <t>ベツ</t>
    </rPh>
    <rPh sb="5" eb="6">
      <t>サイ</t>
    </rPh>
    <rPh sb="6" eb="8">
      <t>カイキュウ</t>
    </rPh>
    <rPh sb="8" eb="9">
      <t>ベツ</t>
    </rPh>
    <rPh sb="9" eb="12">
      <t>イドウスウ</t>
    </rPh>
    <rPh sb="11" eb="12">
      <t>イスウ</t>
    </rPh>
    <phoneticPr fontId="2"/>
  </si>
  <si>
    <t>　 　５歳階級別移動数（宮崎市）</t>
    <rPh sb="12" eb="15">
      <t>ミヤザキシ</t>
    </rPh>
    <phoneticPr fontId="2"/>
  </si>
  <si>
    <t>　 　５歳階級別移動数（小林市）</t>
    <rPh sb="12" eb="14">
      <t>コバヤシ</t>
    </rPh>
    <rPh sb="14" eb="15">
      <t>ミヤザキシ</t>
    </rPh>
    <phoneticPr fontId="2"/>
  </si>
  <si>
    <t>　 　５歳階級別移動数（えびの市）</t>
    <rPh sb="15" eb="16">
      <t>ミヤザキシ</t>
    </rPh>
    <phoneticPr fontId="2"/>
  </si>
  <si>
    <t>　 　５歳階級別移動数（綾町）</t>
    <rPh sb="12" eb="14">
      <t>アヤチョウ</t>
    </rPh>
    <phoneticPr fontId="2"/>
  </si>
  <si>
    <t>　 　５歳階級別移動数（木城町）</t>
    <rPh sb="12" eb="15">
      <t>キジョウチョウ</t>
    </rPh>
    <phoneticPr fontId="2"/>
  </si>
  <si>
    <t>　 　５歳階級別移動数（諸塚村）</t>
    <rPh sb="12" eb="15">
      <t>モロツカソン</t>
    </rPh>
    <phoneticPr fontId="2"/>
  </si>
  <si>
    <t>　 　５歳階級別移動数（日之影町）</t>
    <rPh sb="12" eb="15">
      <t>ヒノカゲ</t>
    </rPh>
    <rPh sb="15" eb="16">
      <t>チョウ</t>
    </rPh>
    <phoneticPr fontId="2"/>
  </si>
  <si>
    <t>年齢
（歳）</t>
    <rPh sb="0" eb="2">
      <t>ネンレイ</t>
    </rPh>
    <phoneticPr fontId="2"/>
  </si>
  <si>
    <t>年齢
（歳）</t>
  </si>
  <si>
    <t>増加数</t>
    <phoneticPr fontId="2"/>
  </si>
  <si>
    <t>100～　</t>
  </si>
  <si>
    <t>　 　５歳階級別移動数（都城市）</t>
    <rPh sb="12" eb="14">
      <t>ミヤコノジョウ</t>
    </rPh>
    <rPh sb="14" eb="15">
      <t>ミヤザキシ</t>
    </rPh>
    <phoneticPr fontId="2"/>
  </si>
  <si>
    <t>　 　５歳階級別移動数（日向市）</t>
    <rPh sb="12" eb="14">
      <t>ヒュウガ</t>
    </rPh>
    <rPh sb="14" eb="15">
      <t>ミヤザキシ</t>
    </rPh>
    <phoneticPr fontId="2"/>
  </si>
  <si>
    <t>　 　５歳階級別移動数（三股町）</t>
    <rPh sb="12" eb="15">
      <t>ミマタチョウ</t>
    </rPh>
    <phoneticPr fontId="2"/>
  </si>
  <si>
    <t>　 　５歳階級別移動数（高鍋町）</t>
    <rPh sb="12" eb="14">
      <t>タカナベ</t>
    </rPh>
    <rPh sb="14" eb="15">
      <t>チョウ</t>
    </rPh>
    <phoneticPr fontId="2"/>
  </si>
  <si>
    <t>　 　５歳階級別移動数（川南町）</t>
    <rPh sb="12" eb="15">
      <t>カワミナミチョウ</t>
    </rPh>
    <phoneticPr fontId="2"/>
  </si>
  <si>
    <t>　 　５歳階級別移動数（椎葉村）</t>
    <rPh sb="12" eb="15">
      <t>シイバソン</t>
    </rPh>
    <phoneticPr fontId="2"/>
  </si>
  <si>
    <t>　 　５歳階級別移動数（五ヶ瀬町）</t>
    <rPh sb="12" eb="16">
      <t>ゴカセチョウ</t>
    </rPh>
    <phoneticPr fontId="2"/>
  </si>
  <si>
    <t xml:space="preserve">　 　５歳階級別移動数（延岡市） </t>
    <rPh sb="12" eb="14">
      <t>ノベオカ</t>
    </rPh>
    <rPh sb="14" eb="15">
      <t>ミヤザキシ</t>
    </rPh>
    <phoneticPr fontId="2"/>
  </si>
  <si>
    <t>　 　５歳階級別移動数（串間市）</t>
    <rPh sb="12" eb="14">
      <t>クシマ</t>
    </rPh>
    <rPh sb="14" eb="15">
      <t>ミヤザキシ</t>
    </rPh>
    <phoneticPr fontId="2"/>
  </si>
  <si>
    <t>　 　５歳階級別移動数（高原町）</t>
    <rPh sb="12" eb="14">
      <t>タカハル</t>
    </rPh>
    <rPh sb="14" eb="15">
      <t>マチ</t>
    </rPh>
    <phoneticPr fontId="2"/>
  </si>
  <si>
    <t>　 　５歳階級別移動数（新富町）</t>
    <rPh sb="12" eb="14">
      <t>シントミ</t>
    </rPh>
    <rPh sb="14" eb="15">
      <t>チョウ</t>
    </rPh>
    <phoneticPr fontId="2"/>
  </si>
  <si>
    <t>　 　５歳階級別移動数（都農町）</t>
    <rPh sb="12" eb="14">
      <t>ツノ</t>
    </rPh>
    <rPh sb="14" eb="15">
      <t>チョウ</t>
    </rPh>
    <phoneticPr fontId="2"/>
  </si>
  <si>
    <t>　 　５歳階級別移動数（美郷町）</t>
    <rPh sb="12" eb="15">
      <t>ミサトチョウ</t>
    </rPh>
    <phoneticPr fontId="2"/>
  </si>
  <si>
    <t>　 　５歳階級別移動数（日南市）</t>
    <rPh sb="12" eb="14">
      <t>ニチナン</t>
    </rPh>
    <rPh sb="14" eb="15">
      <t>ミヤザキシ</t>
    </rPh>
    <phoneticPr fontId="2"/>
  </si>
  <si>
    <t>　 　５歳階級別移動数（西都市）</t>
    <rPh sb="12" eb="14">
      <t>サイト</t>
    </rPh>
    <rPh sb="14" eb="15">
      <t>ミヤザキシ</t>
    </rPh>
    <phoneticPr fontId="2"/>
  </si>
  <si>
    <t>　 　５歳階級別移動数（国富町）</t>
    <rPh sb="12" eb="15">
      <t>クニトミチョウ</t>
    </rPh>
    <phoneticPr fontId="2"/>
  </si>
  <si>
    <t>　 　５歳階級別移動数（西米良村）</t>
    <rPh sb="12" eb="16">
      <t>ニシメラソン</t>
    </rPh>
    <phoneticPr fontId="2"/>
  </si>
  <si>
    <t>　 　５歳階級別移動数（門川町）</t>
    <rPh sb="12" eb="14">
      <t>カドガワ</t>
    </rPh>
    <rPh sb="14" eb="15">
      <t>チョウ</t>
    </rPh>
    <phoneticPr fontId="2"/>
  </si>
  <si>
    <t>　 　５歳階級別移動数（高千穂町）</t>
    <rPh sb="12" eb="16">
      <t>タカチホチョウ</t>
    </rPh>
    <phoneticPr fontId="2"/>
  </si>
  <si>
    <t>令和５年10月１日～令和６年９月30日</t>
  </si>
  <si>
    <t>（人、％）</t>
    <rPh sb="1" eb="2">
      <t>ニン</t>
    </rPh>
    <phoneticPr fontId="2"/>
  </si>
  <si>
    <t>　３）社会動態の「計」及び「県内」は、「職権記載・消除」分を含めて算出している。</t>
    <rPh sb="25" eb="27">
      <t>ショウジョ</t>
    </rPh>
    <phoneticPr fontId="4"/>
  </si>
  <si>
    <t>（令和５年10月１日から令和６年９月30日までの１年間）</t>
    <rPh sb="25" eb="27">
      <t>ネンカン</t>
    </rPh>
    <phoneticPr fontId="4"/>
  </si>
  <si>
    <t>県 結 果</t>
    <rPh sb="2" eb="3">
      <t>ケツ</t>
    </rPh>
    <rPh sb="4" eb="5">
      <t>ハテ</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</si>
</sst>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24">
    <font>
      <sz val="11"/>
      <name val="ＭＳ Ｐゴシック"/>
      <family val="3"/>
      <charset val="128"/>
    </font>
    <font>
      <sz val="11"/>
      <name val="ＭＳ Ｐゴシック"/>
      <family val="3"/>
      <charset val="128"/>
    </font>
    <font>
      <sz val="6"/>
      <name val="ＭＳ Ｐゴシック"/>
      <family val="3"/>
      <charset val="128"/>
    </font>
    <font>
      <sz val="11"/>
      <color indexed="8"/>
      <name val="HG平成丸ｺﾞｼｯｸ体W4"/>
      <family val="3"/>
      <charset val="128"/>
    </font>
    <font>
      <sz val="7"/>
      <name val="ＭＳ Ｐ明朝"/>
      <family val="1"/>
      <charset val="128"/>
    </font>
    <font>
      <sz val="6"/>
      <name val="ＭＳ Ｐ明朝"/>
      <family val="1"/>
      <charset val="128"/>
    </font>
    <font>
      <sz val="12"/>
      <name val="ＭＳ 明朝"/>
      <family val="1"/>
      <charset val="128"/>
    </font>
    <font>
      <sz val="11"/>
      <color indexed="8"/>
      <name val="ＭＳ ゴシック"/>
      <family val="3"/>
      <charset val="128"/>
    </font>
    <font>
      <sz val="11"/>
      <name val="ＭＳ ゴシック"/>
      <family val="3"/>
      <charset val="128"/>
    </font>
    <font>
      <sz val="7"/>
      <name val="ＭＳ 明朝"/>
      <family val="1"/>
      <charset val="128"/>
    </font>
    <font>
      <sz val="10"/>
      <color indexed="8"/>
      <name val="ＭＳ ゴシック"/>
      <family val="3"/>
      <charset val="128"/>
    </font>
    <font>
      <sz val="9"/>
      <color rgb="FF000000"/>
      <name val="ＭＳ ゴシック"/>
      <family val="3"/>
      <charset val="128"/>
    </font>
    <font>
      <sz val="9"/>
      <color indexed="8"/>
      <name val="ＭＳ ゴシック"/>
      <family val="3"/>
      <charset val="128"/>
    </font>
    <font>
      <sz val="9"/>
      <name val="ＭＳ ゴシック"/>
      <family val="3"/>
      <charset val="128"/>
    </font>
    <font>
      <sz val="10"/>
      <name val="ＭＳ ゴシック"/>
      <family val="3"/>
      <charset val="128"/>
    </font>
    <font>
      <b/>
      <sz val="11"/>
      <color indexed="10"/>
      <name val="ＭＳ ゴシック"/>
      <family val="3"/>
      <charset val="128"/>
    </font>
    <font>
      <sz val="8"/>
      <color indexed="8"/>
      <name val="ＭＳ ゴシック"/>
      <family val="3"/>
      <charset val="128"/>
    </font>
    <font>
      <b/>
      <sz val="9"/>
      <name val="ＭＳ ゴシック"/>
      <family val="3"/>
      <charset val="128"/>
    </font>
    <font>
      <sz val="9"/>
      <color theme="1"/>
      <name val="ＭＳ ゴシック"/>
      <family val="3"/>
      <charset val="128"/>
    </font>
    <font>
      <sz val="8"/>
      <name val="ＭＳ ゴシック"/>
      <family val="3"/>
      <charset val="128"/>
    </font>
    <font>
      <sz val="10"/>
      <color theme="1"/>
      <name val="ＭＳ Ｐゴシック"/>
      <family val="3"/>
      <charset val="128"/>
    </font>
    <font>
      <sz val="8"/>
      <color theme="1"/>
      <name val="ＭＳ Ｐゴシック"/>
      <family val="3"/>
      <charset val="128"/>
    </font>
    <font>
      <sz val="9"/>
      <color theme="1"/>
      <name val="ＭＳ Ｐゴシック"/>
      <family val="3"/>
      <charset val="128"/>
    </font>
    <font>
      <sz val="8"/>
      <color rgb="FF000000"/>
      <name val="ＭＳ Ｐゴシック"/>
      <family val="3"/>
      <charset val="128"/>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s>
  <borders count="70">
    <border>
      <left/>
      <right/>
      <top/>
      <bottom/>
      <diagonal/>
    </border>
    <border>
      <left style="thin">
        <color indexed="8"/>
      </left>
      <right/>
      <top style="thin">
        <color indexed="64"/>
      </top>
      <bottom/>
      <diagonal/>
    </border>
    <border>
      <left style="thin">
        <color indexed="8"/>
      </left>
      <right style="thin">
        <color indexed="64"/>
      </right>
      <top style="thin">
        <color indexed="64"/>
      </top>
      <bottom/>
      <diagonal/>
    </border>
    <border>
      <left style="thin">
        <color indexed="64"/>
      </left>
      <right/>
      <top/>
      <bottom/>
      <diagonal/>
    </border>
    <border>
      <left style="thin">
        <color indexed="8"/>
      </left>
      <right/>
      <top/>
      <bottom/>
      <diagonal/>
    </border>
    <border>
      <left style="thin">
        <color indexed="8"/>
      </left>
      <right style="thin">
        <color indexed="64"/>
      </right>
      <top/>
      <bottom/>
      <diagonal/>
    </border>
    <border>
      <left style="thin">
        <color indexed="64"/>
      </left>
      <right style="thin">
        <color indexed="64"/>
      </right>
      <top/>
      <bottom/>
      <diagonal/>
    </border>
    <border>
      <left/>
      <right style="thin">
        <color indexed="64"/>
      </right>
      <top/>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right/>
      <top/>
      <bottom style="thin">
        <color indexed="64"/>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right style="thin">
        <color indexed="8"/>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8"/>
      </right>
      <top/>
      <bottom/>
      <diagonal/>
    </border>
    <border>
      <left style="thin">
        <color indexed="8"/>
      </left>
      <right style="thin">
        <color indexed="8"/>
      </right>
      <top/>
      <bottom/>
      <diagonal/>
    </border>
    <border>
      <left style="thin">
        <color indexed="8"/>
      </left>
      <right style="thin">
        <color indexed="64"/>
      </right>
      <top style="thin">
        <color indexed="64"/>
      </top>
      <bottom style="double">
        <color indexed="64"/>
      </bottom>
      <diagonal/>
    </border>
    <border>
      <left/>
      <right style="thin">
        <color indexed="8"/>
      </right>
      <top style="thin">
        <color indexed="64"/>
      </top>
      <bottom style="double">
        <color indexed="64"/>
      </bottom>
      <diagonal/>
    </border>
    <border>
      <left style="thin">
        <color indexed="8"/>
      </left>
      <right/>
      <top/>
      <bottom style="double">
        <color indexed="64"/>
      </bottom>
      <diagonal/>
    </border>
    <border>
      <left style="thin">
        <color indexed="8"/>
      </left>
      <right/>
      <top style="thin">
        <color indexed="64"/>
      </top>
      <bottom style="double">
        <color indexed="64"/>
      </bottom>
      <diagonal/>
    </border>
    <border>
      <left style="thin">
        <color indexed="64"/>
      </left>
      <right/>
      <top style="thin">
        <color indexed="64"/>
      </top>
      <bottom/>
      <diagonal/>
    </border>
    <border>
      <left style="thin">
        <color indexed="64"/>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8"/>
      </left>
      <right/>
      <top style="thin">
        <color indexed="64"/>
      </top>
      <bottom style="thin">
        <color indexed="8"/>
      </bottom>
      <diagonal/>
    </border>
    <border>
      <left/>
      <right style="thin">
        <color indexed="64"/>
      </right>
      <top style="thin">
        <color indexed="64"/>
      </top>
      <bottom style="thin">
        <color indexed="64"/>
      </bottom>
      <diagonal/>
    </border>
    <border>
      <left/>
      <right style="thin">
        <color indexed="8"/>
      </right>
      <top style="thin">
        <color indexed="64"/>
      </top>
      <bottom style="thin">
        <color indexed="8"/>
      </bottom>
      <diagonal/>
    </border>
    <border>
      <left style="thin">
        <color indexed="8"/>
      </left>
      <right/>
      <top style="hair">
        <color indexed="8"/>
      </top>
      <bottom style="thin">
        <color indexed="8"/>
      </bottom>
      <diagonal/>
    </border>
    <border>
      <left style="thin">
        <color indexed="8"/>
      </left>
      <right style="thin">
        <color indexed="64"/>
      </right>
      <top style="thin">
        <color indexed="64"/>
      </top>
      <bottom style="thin">
        <color indexed="8"/>
      </bottom>
      <diagonal/>
    </border>
    <border>
      <left/>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8"/>
      </left>
      <right style="thin">
        <color indexed="64"/>
      </right>
      <top style="hair">
        <color indexed="8"/>
      </top>
      <bottom style="thin">
        <color indexed="64"/>
      </bottom>
      <diagonal/>
    </border>
    <border>
      <left/>
      <right/>
      <top style="hair">
        <color indexed="8"/>
      </top>
      <bottom style="thin">
        <color indexed="64"/>
      </bottom>
      <diagonal/>
    </border>
    <border>
      <left style="thin">
        <color indexed="8"/>
      </left>
      <right/>
      <top style="hair">
        <color indexed="8"/>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8"/>
      </bottom>
      <diagonal/>
    </border>
    <border>
      <left style="thin">
        <color indexed="64"/>
      </left>
      <right style="thin">
        <color indexed="8"/>
      </right>
      <top style="thin">
        <color indexed="64"/>
      </top>
      <bottom/>
      <diagonal/>
    </border>
    <border>
      <left/>
      <right style="thin">
        <color indexed="64"/>
      </right>
      <top style="thin">
        <color indexed="64"/>
      </top>
      <bottom style="thin">
        <color indexed="8"/>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8"/>
      </right>
      <top/>
      <bottom/>
      <diagonal/>
    </border>
    <border>
      <left style="thin">
        <color indexed="64"/>
      </left>
      <right/>
      <top style="thin">
        <color indexed="64"/>
      </top>
      <bottom style="thin">
        <color indexed="8"/>
      </bottom>
      <diagonal/>
    </border>
    <border>
      <left style="thin">
        <color indexed="8"/>
      </left>
      <right/>
      <top/>
      <bottom style="thin">
        <color indexed="8"/>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diagonal/>
    </border>
    <border>
      <left style="thin">
        <color indexed="64"/>
      </left>
      <right style="thin">
        <color indexed="8"/>
      </right>
      <top/>
      <bottom style="thin">
        <color indexed="64"/>
      </bottom>
      <diagonal/>
    </border>
    <border>
      <left/>
      <right style="thin">
        <color indexed="8"/>
      </right>
      <top style="double">
        <color indexed="64"/>
      </top>
      <bottom/>
      <diagonal/>
    </border>
    <border>
      <left/>
      <right style="thin">
        <color indexed="8"/>
      </right>
      <top/>
      <bottom style="thin">
        <color indexed="64"/>
      </bottom>
      <diagonal/>
    </border>
    <border>
      <left/>
      <right style="thin">
        <color indexed="8"/>
      </right>
      <top style="thin">
        <color indexed="64"/>
      </top>
      <bottom style="thin">
        <color indexed="64"/>
      </bottom>
      <diagonal/>
    </border>
    <border>
      <left style="thin">
        <color indexed="8"/>
      </left>
      <right/>
      <top/>
      <bottom style="thin">
        <color indexed="64"/>
      </bottom>
      <diagonal/>
    </border>
    <border>
      <left style="thin">
        <color indexed="8"/>
      </left>
      <right style="thin">
        <color indexed="64"/>
      </right>
      <top/>
      <bottom style="thin">
        <color indexed="64"/>
      </bottom>
      <diagonal/>
    </border>
    <border>
      <left/>
      <right style="thin">
        <color indexed="64"/>
      </right>
      <top/>
      <bottom style="thin">
        <color rgb="FF000000"/>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8"/>
      </left>
      <right style="thin">
        <color indexed="8"/>
      </right>
      <top/>
      <bottom style="thin">
        <color indexed="64"/>
      </bottom>
      <diagonal/>
    </border>
  </borders>
  <cellStyleXfs count="5">
    <xf numFmtId="0" fontId="0" fillId="0" borderId="0">
      <alignment vertical="center"/>
    </xf>
    <xf numFmtId="38" fontId="1" fillId="0" borderId="0" applyFont="0" applyFill="0" applyBorder="0" applyAlignment="0" applyProtection="0"/>
    <xf numFmtId="0" fontId="1" fillId="0" borderId="0"/>
    <xf numFmtId="0" fontId="6" fillId="0" borderId="0"/>
    <xf numFmtId="38" fontId="1" fillId="0" borderId="0" applyFont="0" applyFill="0" applyBorder="0" applyAlignment="0" applyProtection="0">
      <alignment vertical="center"/>
    </xf>
  </cellStyleXfs>
  <cellXfs count="358">
    <xf numFmtId="0" fontId="0" fillId="0" borderId="0" xfId="0">
      <alignment vertical="center"/>
    </xf>
    <xf numFmtId="0" fontId="0" fillId="0" borderId="0" xfId="0" applyAlignment="1"/>
    <xf numFmtId="0" fontId="7" fillId="0" borderId="0" xfId="0" applyFont="1">
      <alignment vertical="center"/>
    </xf>
    <xf numFmtId="0" fontId="12" fillId="0" borderId="59" xfId="0" applyFont="1" applyBorder="1" applyAlignment="1">
      <alignment horizontal="center" vertical="center"/>
    </xf>
    <xf numFmtId="0" fontId="12" fillId="0" borderId="60" xfId="0" applyFont="1" applyBorder="1" applyAlignment="1">
      <alignment horizontal="center" vertical="center"/>
    </xf>
    <xf numFmtId="0" fontId="12" fillId="0" borderId="1" xfId="0" applyFont="1" applyBorder="1" applyAlignment="1">
      <alignment horizontal="center" shrinkToFit="1"/>
    </xf>
    <xf numFmtId="0" fontId="12" fillId="0" borderId="2" xfId="0" applyFont="1" applyBorder="1" applyAlignment="1">
      <alignment horizontal="center" shrinkToFit="1"/>
    </xf>
    <xf numFmtId="3" fontId="12" fillId="0" borderId="50" xfId="0" applyNumberFormat="1" applyFont="1" applyBorder="1" applyAlignment="1">
      <alignment horizontal="center" vertical="center"/>
    </xf>
    <xf numFmtId="3" fontId="12" fillId="0" borderId="59" xfId="0" applyNumberFormat="1" applyFont="1" applyBorder="1" applyAlignment="1">
      <alignment horizontal="center" vertical="center"/>
    </xf>
    <xf numFmtId="0" fontId="12" fillId="2" borderId="0" xfId="0" applyFont="1" applyFill="1">
      <alignment vertical="center"/>
    </xf>
    <xf numFmtId="0" fontId="13" fillId="0" borderId="0" xfId="0" applyFont="1">
      <alignment vertical="center"/>
    </xf>
    <xf numFmtId="3" fontId="12" fillId="0" borderId="0" xfId="0" applyNumberFormat="1" applyFont="1">
      <alignment vertical="center"/>
    </xf>
    <xf numFmtId="0" fontId="10" fillId="2" borderId="0" xfId="0" applyFont="1" applyFill="1">
      <alignment vertical="center"/>
    </xf>
    <xf numFmtId="0" fontId="12" fillId="2" borderId="0" xfId="0" applyFont="1" applyFill="1" applyAlignment="1">
      <alignment horizontal="right" vertical="center"/>
    </xf>
    <xf numFmtId="0" fontId="12" fillId="2" borderId="3"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6" xfId="0" applyFont="1" applyFill="1" applyBorder="1" applyAlignment="1">
      <alignment horizontal="right" vertical="center"/>
    </xf>
    <xf numFmtId="0" fontId="12" fillId="0" borderId="3" xfId="0" applyFont="1" applyBorder="1" applyAlignment="1">
      <alignment horizontal="right" vertical="center"/>
    </xf>
    <xf numFmtId="3" fontId="12" fillId="2" borderId="3" xfId="0" applyNumberFormat="1" applyFont="1" applyFill="1" applyBorder="1">
      <alignment vertical="center"/>
    </xf>
    <xf numFmtId="3" fontId="12" fillId="2" borderId="6" xfId="0" applyNumberFormat="1" applyFont="1" applyFill="1" applyBorder="1">
      <alignment vertical="center"/>
    </xf>
    <xf numFmtId="3" fontId="12" fillId="2" borderId="7" xfId="0" applyNumberFormat="1" applyFont="1" applyFill="1" applyBorder="1">
      <alignment vertical="center"/>
    </xf>
    <xf numFmtId="4" fontId="12" fillId="2" borderId="6" xfId="0" applyNumberFormat="1" applyFont="1" applyFill="1" applyBorder="1">
      <alignment vertical="center"/>
    </xf>
    <xf numFmtId="3" fontId="13" fillId="0" borderId="9" xfId="4" applyNumberFormat="1" applyFont="1" applyBorder="1">
      <alignment vertical="center"/>
    </xf>
    <xf numFmtId="3" fontId="13" fillId="0" borderId="6" xfId="0" applyNumberFormat="1" applyFont="1" applyBorder="1">
      <alignment vertical="center"/>
    </xf>
    <xf numFmtId="3" fontId="13" fillId="0" borderId="6" xfId="4" applyNumberFormat="1" applyFont="1" applyBorder="1">
      <alignment vertical="center"/>
    </xf>
    <xf numFmtId="3" fontId="12" fillId="0" borderId="3" xfId="0" applyNumberFormat="1" applyFont="1" applyBorder="1">
      <alignment vertical="center"/>
    </xf>
    <xf numFmtId="3" fontId="12" fillId="0" borderId="6" xfId="0" applyNumberFormat="1" applyFont="1" applyBorder="1">
      <alignment vertical="center"/>
    </xf>
    <xf numFmtId="3" fontId="12" fillId="0" borderId="7" xfId="0" applyNumberFormat="1" applyFont="1" applyBorder="1">
      <alignment vertical="center"/>
    </xf>
    <xf numFmtId="4" fontId="12" fillId="0" borderId="6" xfId="0" applyNumberFormat="1" applyFont="1" applyBorder="1">
      <alignment vertical="center"/>
    </xf>
    <xf numFmtId="0" fontId="12" fillId="0" borderId="6" xfId="0" applyFont="1" applyBorder="1" applyAlignment="1">
      <alignment horizontal="right" vertical="center"/>
    </xf>
    <xf numFmtId="3" fontId="13" fillId="0" borderId="3" xfId="4" applyNumberFormat="1" applyFont="1" applyBorder="1">
      <alignment vertical="center"/>
    </xf>
    <xf numFmtId="3" fontId="13" fillId="0" borderId="7" xfId="0" applyNumberFormat="1" applyFont="1" applyBorder="1">
      <alignment vertical="center"/>
    </xf>
    <xf numFmtId="4" fontId="13" fillId="0" borderId="6" xfId="0" applyNumberFormat="1" applyFont="1" applyBorder="1">
      <alignment vertical="center"/>
    </xf>
    <xf numFmtId="38" fontId="13" fillId="0" borderId="3" xfId="4" applyFont="1" applyBorder="1">
      <alignment vertical="center"/>
    </xf>
    <xf numFmtId="38" fontId="13" fillId="0" borderId="6" xfId="4" applyFont="1" applyBorder="1">
      <alignment vertical="center"/>
    </xf>
    <xf numFmtId="3" fontId="13" fillId="0" borderId="7" xfId="4" applyNumberFormat="1" applyFont="1" applyBorder="1">
      <alignment vertical="center"/>
    </xf>
    <xf numFmtId="0" fontId="13" fillId="0" borderId="3" xfId="0" applyFont="1" applyBorder="1">
      <alignment vertical="center"/>
    </xf>
    <xf numFmtId="0" fontId="13" fillId="0" borderId="6" xfId="0" applyFont="1" applyBorder="1">
      <alignment vertical="center"/>
    </xf>
    <xf numFmtId="0" fontId="13" fillId="0" borderId="7" xfId="0" applyFont="1" applyBorder="1">
      <alignment vertical="center"/>
    </xf>
    <xf numFmtId="0" fontId="13" fillId="0" borderId="14" xfId="0" applyFont="1" applyBorder="1">
      <alignment vertical="center"/>
    </xf>
    <xf numFmtId="0" fontId="13" fillId="0" borderId="50" xfId="0" applyFont="1" applyBorder="1">
      <alignment vertical="center"/>
    </xf>
    <xf numFmtId="0" fontId="13" fillId="0" borderId="52" xfId="0" applyFont="1" applyBorder="1">
      <alignment vertical="center"/>
    </xf>
    <xf numFmtId="3" fontId="13" fillId="0" borderId="14" xfId="4" applyNumberFormat="1" applyFont="1" applyBorder="1">
      <alignment vertical="center"/>
    </xf>
    <xf numFmtId="0" fontId="12" fillId="0" borderId="0" xfId="0" applyFont="1">
      <alignment vertical="center"/>
    </xf>
    <xf numFmtId="0" fontId="11" fillId="0" borderId="24" xfId="0" applyFont="1" applyBorder="1" applyAlignment="1">
      <alignment horizontal="center" vertical="center"/>
    </xf>
    <xf numFmtId="0" fontId="8" fillId="0" borderId="0" xfId="0" applyFont="1" applyAlignment="1"/>
    <xf numFmtId="0" fontId="8" fillId="0" borderId="0" xfId="3" applyFont="1"/>
    <xf numFmtId="0" fontId="14" fillId="0" borderId="0" xfId="0" applyFont="1">
      <alignment vertical="center"/>
    </xf>
    <xf numFmtId="0" fontId="10" fillId="0" borderId="0" xfId="0" applyFont="1">
      <alignment vertical="center"/>
    </xf>
    <xf numFmtId="0" fontId="7" fillId="0" borderId="0" xfId="0" applyFont="1" applyAlignment="1"/>
    <xf numFmtId="0" fontId="7" fillId="0" borderId="0" xfId="0" applyFont="1" applyAlignment="1">
      <alignment horizontal="center"/>
    </xf>
    <xf numFmtId="0" fontId="8" fillId="0" borderId="0" xfId="0" applyFont="1" applyAlignment="1">
      <alignment horizontal="right"/>
    </xf>
    <xf numFmtId="0" fontId="14" fillId="0" borderId="0" xfId="0" applyFont="1" applyAlignment="1">
      <alignment horizontal="right"/>
    </xf>
    <xf numFmtId="0" fontId="15" fillId="0" borderId="0" xfId="3" applyFont="1" applyAlignment="1">
      <alignment vertical="top" textRotation="255"/>
    </xf>
    <xf numFmtId="0" fontId="13" fillId="0" borderId="24" xfId="0" applyFont="1" applyBorder="1" applyAlignment="1">
      <alignment horizontal="center" vertical="center"/>
    </xf>
    <xf numFmtId="0" fontId="13" fillId="0" borderId="9" xfId="0" applyFont="1" applyBorder="1" applyAlignment="1">
      <alignment horizontal="center"/>
    </xf>
    <xf numFmtId="0" fontId="13" fillId="0" borderId="14" xfId="0" applyFont="1" applyBorder="1" applyAlignment="1">
      <alignment horizontal="center" vertical="top"/>
    </xf>
    <xf numFmtId="3" fontId="13" fillId="0" borderId="62" xfId="0" applyNumberFormat="1" applyFont="1" applyBorder="1">
      <alignment vertical="center"/>
    </xf>
    <xf numFmtId="4" fontId="13" fillId="0" borderId="62" xfId="0" applyNumberFormat="1" applyFont="1" applyBorder="1">
      <alignment vertical="center"/>
    </xf>
    <xf numFmtId="3" fontId="12" fillId="0" borderId="62" xfId="0" applyNumberFormat="1" applyFont="1" applyBorder="1">
      <alignment vertical="center"/>
    </xf>
    <xf numFmtId="3" fontId="12" fillId="0" borderId="62" xfId="0" applyNumberFormat="1" applyFont="1" applyBorder="1" applyAlignment="1">
      <alignment horizontal="right" vertical="center"/>
    </xf>
    <xf numFmtId="3" fontId="12" fillId="0" borderId="62" xfId="0" applyNumberFormat="1" applyFont="1" applyBorder="1" applyAlignment="1">
      <alignment horizontal="right" vertical="center" wrapText="1"/>
    </xf>
    <xf numFmtId="4" fontId="11" fillId="4" borderId="62" xfId="0" applyNumberFormat="1" applyFont="1" applyFill="1" applyBorder="1">
      <alignment vertical="center"/>
    </xf>
    <xf numFmtId="3" fontId="13" fillId="0" borderId="63" xfId="0" applyNumberFormat="1" applyFont="1" applyBorder="1">
      <alignment vertical="center"/>
    </xf>
    <xf numFmtId="3" fontId="12" fillId="0" borderId="6" xfId="0" applyNumberFormat="1" applyFont="1" applyBorder="1" applyAlignment="1">
      <alignment horizontal="right" vertical="center" wrapText="1"/>
    </xf>
    <xf numFmtId="4" fontId="11" fillId="4" borderId="6" xfId="0" applyNumberFormat="1" applyFont="1" applyFill="1" applyBorder="1">
      <alignment vertical="center"/>
    </xf>
    <xf numFmtId="0" fontId="13" fillId="0" borderId="6" xfId="0" applyFont="1" applyBorder="1" applyAlignment="1">
      <alignment horizontal="distributed" vertical="center"/>
    </xf>
    <xf numFmtId="3" fontId="13" fillId="0" borderId="14" xfId="0" applyNumberFormat="1" applyFont="1" applyBorder="1">
      <alignment vertical="center"/>
    </xf>
    <xf numFmtId="4" fontId="13" fillId="0" borderId="14" xfId="0" applyNumberFormat="1" applyFont="1" applyBorder="1">
      <alignment vertical="center"/>
    </xf>
    <xf numFmtId="3" fontId="12" fillId="0" borderId="14" xfId="0" applyNumberFormat="1" applyFont="1" applyBorder="1">
      <alignment vertical="center"/>
    </xf>
    <xf numFmtId="3" fontId="12" fillId="0" borderId="14" xfId="0" applyNumberFormat="1" applyFont="1" applyBorder="1" applyAlignment="1">
      <alignment horizontal="right" vertical="center" wrapText="1"/>
    </xf>
    <xf numFmtId="4" fontId="11" fillId="4" borderId="14" xfId="0" applyNumberFormat="1" applyFont="1" applyFill="1" applyBorder="1">
      <alignment vertical="center"/>
    </xf>
    <xf numFmtId="0" fontId="8" fillId="0" borderId="0" xfId="0" applyFont="1" applyAlignment="1">
      <alignment horizontal="center"/>
    </xf>
    <xf numFmtId="3" fontId="13" fillId="0" borderId="24" xfId="0" applyNumberFormat="1" applyFont="1" applyBorder="1">
      <alignment vertical="center"/>
    </xf>
    <xf numFmtId="4" fontId="13" fillId="0" borderId="24" xfId="0" applyNumberFormat="1" applyFont="1" applyBorder="1">
      <alignment vertical="center"/>
    </xf>
    <xf numFmtId="3" fontId="12" fillId="0" borderId="24" xfId="0" applyNumberFormat="1" applyFont="1" applyBorder="1">
      <alignment vertical="center"/>
    </xf>
    <xf numFmtId="3" fontId="12" fillId="0" borderId="24" xfId="0" applyNumberFormat="1" applyFont="1" applyBorder="1" applyAlignment="1">
      <alignment horizontal="right" vertical="center" wrapText="1"/>
    </xf>
    <xf numFmtId="4" fontId="11" fillId="4" borderId="24" xfId="0" applyNumberFormat="1" applyFont="1" applyFill="1" applyBorder="1">
      <alignment vertical="center"/>
    </xf>
    <xf numFmtId="0" fontId="13" fillId="0" borderId="64" xfId="0" applyFont="1" applyBorder="1" applyAlignment="1">
      <alignment horizontal="distributed" vertical="center"/>
    </xf>
    <xf numFmtId="3" fontId="13" fillId="0" borderId="64" xfId="0" applyNumberFormat="1" applyFont="1" applyBorder="1">
      <alignment vertical="center"/>
    </xf>
    <xf numFmtId="4" fontId="13" fillId="0" borderId="64" xfId="0" applyNumberFormat="1" applyFont="1" applyBorder="1">
      <alignment vertical="center"/>
    </xf>
    <xf numFmtId="3" fontId="12" fillId="0" borderId="64" xfId="0" applyNumberFormat="1" applyFont="1" applyBorder="1">
      <alignment vertical="center"/>
    </xf>
    <xf numFmtId="3" fontId="12" fillId="0" borderId="64" xfId="0" applyNumberFormat="1" applyFont="1" applyBorder="1" applyAlignment="1">
      <alignment horizontal="right" vertical="center" wrapText="1"/>
    </xf>
    <xf numFmtId="4" fontId="11" fillId="4" borderId="64" xfId="0" applyNumberFormat="1" applyFont="1" applyFill="1" applyBorder="1">
      <alignment vertical="center"/>
    </xf>
    <xf numFmtId="0" fontId="13" fillId="0" borderId="65" xfId="0" applyFont="1" applyBorder="1" applyAlignment="1">
      <alignment horizontal="center" vertical="center"/>
    </xf>
    <xf numFmtId="3" fontId="13" fillId="0" borderId="65" xfId="0" applyNumberFormat="1" applyFont="1" applyBorder="1">
      <alignment vertical="center"/>
    </xf>
    <xf numFmtId="4" fontId="13" fillId="0" borderId="65" xfId="0" applyNumberFormat="1" applyFont="1" applyBorder="1">
      <alignment vertical="center"/>
    </xf>
    <xf numFmtId="3" fontId="12" fillId="0" borderId="65" xfId="0" applyNumberFormat="1" applyFont="1" applyBorder="1">
      <alignment vertical="center"/>
    </xf>
    <xf numFmtId="3" fontId="12" fillId="0" borderId="65" xfId="0" applyNumberFormat="1" applyFont="1" applyBorder="1" applyAlignment="1">
      <alignment horizontal="right" vertical="center" wrapText="1"/>
    </xf>
    <xf numFmtId="4" fontId="11" fillId="4" borderId="65" xfId="0" applyNumberFormat="1" applyFont="1" applyFill="1" applyBorder="1">
      <alignment vertical="center"/>
    </xf>
    <xf numFmtId="0" fontId="13" fillId="0" borderId="66" xfId="0" applyFont="1" applyBorder="1" applyAlignment="1">
      <alignment horizontal="distributed" vertical="center"/>
    </xf>
    <xf numFmtId="3" fontId="13" fillId="0" borderId="66" xfId="0" applyNumberFormat="1" applyFont="1" applyBorder="1">
      <alignment vertical="center"/>
    </xf>
    <xf numFmtId="4" fontId="13" fillId="0" borderId="66" xfId="0" applyNumberFormat="1" applyFont="1" applyBorder="1">
      <alignment vertical="center"/>
    </xf>
    <xf numFmtId="3" fontId="12" fillId="0" borderId="66" xfId="0" applyNumberFormat="1" applyFont="1" applyBorder="1">
      <alignment vertical="center"/>
    </xf>
    <xf numFmtId="3" fontId="12" fillId="0" borderId="66" xfId="0" applyNumberFormat="1" applyFont="1" applyBorder="1" applyAlignment="1">
      <alignment horizontal="right" vertical="center" wrapText="1"/>
    </xf>
    <xf numFmtId="4" fontId="11" fillId="4" borderId="66" xfId="0" applyNumberFormat="1" applyFont="1" applyFill="1" applyBorder="1">
      <alignment vertical="center"/>
    </xf>
    <xf numFmtId="0" fontId="13" fillId="0" borderId="67" xfId="0" applyFont="1" applyBorder="1" applyAlignment="1">
      <alignment horizontal="center" vertical="center"/>
    </xf>
    <xf numFmtId="3" fontId="13" fillId="0" borderId="67" xfId="0" applyNumberFormat="1" applyFont="1" applyBorder="1">
      <alignment vertical="center"/>
    </xf>
    <xf numFmtId="4" fontId="13" fillId="0" borderId="67" xfId="0" applyNumberFormat="1" applyFont="1" applyBorder="1">
      <alignment vertical="center"/>
    </xf>
    <xf numFmtId="3" fontId="12" fillId="0" borderId="67" xfId="0" applyNumberFormat="1" applyFont="1" applyBorder="1">
      <alignment vertical="center"/>
    </xf>
    <xf numFmtId="3" fontId="12" fillId="0" borderId="67" xfId="0" applyNumberFormat="1" applyFont="1" applyBorder="1" applyAlignment="1">
      <alignment horizontal="right" vertical="center" wrapText="1"/>
    </xf>
    <xf numFmtId="4" fontId="11" fillId="4" borderId="67" xfId="0" applyNumberFormat="1" applyFont="1" applyFill="1" applyBorder="1">
      <alignment vertical="center"/>
    </xf>
    <xf numFmtId="0" fontId="13" fillId="0" borderId="9" xfId="0" applyFont="1" applyBorder="1" applyAlignment="1">
      <alignment horizontal="distributed" vertical="center"/>
    </xf>
    <xf numFmtId="3" fontId="13" fillId="0" borderId="9" xfId="0" applyNumberFormat="1" applyFont="1" applyBorder="1">
      <alignment vertical="center"/>
    </xf>
    <xf numFmtId="4" fontId="13" fillId="0" borderId="9" xfId="0" applyNumberFormat="1" applyFont="1" applyBorder="1">
      <alignment vertical="center"/>
    </xf>
    <xf numFmtId="3" fontId="12" fillId="0" borderId="9" xfId="0" applyNumberFormat="1" applyFont="1" applyBorder="1">
      <alignment vertical="center"/>
    </xf>
    <xf numFmtId="3" fontId="12" fillId="0" borderId="9" xfId="0" applyNumberFormat="1" applyFont="1" applyBorder="1" applyAlignment="1">
      <alignment horizontal="right" vertical="center" wrapText="1"/>
    </xf>
    <xf numFmtId="4" fontId="11" fillId="4" borderId="9" xfId="0" applyNumberFormat="1" applyFont="1" applyFill="1" applyBorder="1">
      <alignment vertical="center"/>
    </xf>
    <xf numFmtId="0" fontId="16" fillId="0" borderId="0" xfId="0" applyFont="1">
      <alignment vertical="center"/>
    </xf>
    <xf numFmtId="0" fontId="8" fillId="0" borderId="0" xfId="0" applyFont="1">
      <alignment vertical="center"/>
    </xf>
    <xf numFmtId="0" fontId="12" fillId="0" borderId="6" xfId="0" applyFont="1" applyBorder="1" applyAlignment="1">
      <alignment horizontal="center" vertical="center"/>
    </xf>
    <xf numFmtId="0" fontId="14" fillId="0" borderId="7" xfId="0" applyFont="1" applyBorder="1">
      <alignment vertical="center"/>
    </xf>
    <xf numFmtId="176" fontId="12" fillId="0" borderId="0" xfId="0" applyNumberFormat="1" applyFont="1">
      <alignment vertical="center"/>
    </xf>
    <xf numFmtId="0" fontId="17" fillId="0" borderId="0" xfId="0" applyFont="1">
      <alignment vertical="center"/>
    </xf>
    <xf numFmtId="0" fontId="13" fillId="0" borderId="0" xfId="0" applyFont="1" applyAlignment="1">
      <alignment horizontal="center" vertical="center"/>
    </xf>
    <xf numFmtId="0" fontId="12" fillId="0" borderId="0" xfId="0" applyFont="1" applyAlignment="1">
      <alignment horizontal="center" vertical="center"/>
    </xf>
    <xf numFmtId="176" fontId="12" fillId="0" borderId="0" xfId="0" applyNumberFormat="1" applyFont="1" applyAlignment="1">
      <alignment horizontal="right" vertical="center"/>
    </xf>
    <xf numFmtId="0" fontId="11" fillId="0" borderId="0" xfId="0" applyFont="1">
      <alignment vertical="center"/>
    </xf>
    <xf numFmtId="4" fontId="18" fillId="0" borderId="0" xfId="0" applyNumberFormat="1" applyFont="1">
      <alignment vertical="center"/>
    </xf>
    <xf numFmtId="0" fontId="18" fillId="0" borderId="0" xfId="0" applyFont="1">
      <alignment vertical="center"/>
    </xf>
    <xf numFmtId="0" fontId="12" fillId="0" borderId="9" xfId="0" applyFont="1" applyBorder="1" applyAlignment="1">
      <alignment horizontal="center" vertical="center"/>
    </xf>
    <xf numFmtId="176" fontId="12" fillId="0" borderId="4" xfId="0" applyNumberFormat="1" applyFont="1" applyBorder="1" applyAlignment="1">
      <alignment horizontal="center"/>
    </xf>
    <xf numFmtId="176" fontId="12" fillId="0" borderId="7" xfId="0" applyNumberFormat="1" applyFont="1" applyBorder="1" applyAlignment="1">
      <alignment horizontal="center"/>
    </xf>
    <xf numFmtId="0" fontId="12" fillId="0" borderId="49" xfId="0" applyFont="1" applyBorder="1" applyAlignment="1">
      <alignment horizontal="center" vertical="center"/>
    </xf>
    <xf numFmtId="0" fontId="12" fillId="0" borderId="4" xfId="0" applyFont="1" applyBorder="1" applyAlignment="1">
      <alignment horizontal="center" vertical="center"/>
    </xf>
    <xf numFmtId="176" fontId="12" fillId="0" borderId="4" xfId="0" applyNumberFormat="1" applyFont="1" applyBorder="1" applyAlignment="1">
      <alignment horizontal="center" vertical="top"/>
    </xf>
    <xf numFmtId="176" fontId="12" fillId="0" borderId="7" xfId="0" applyNumberFormat="1" applyFont="1" applyBorder="1" applyAlignment="1">
      <alignment horizontal="center" vertical="top"/>
    </xf>
    <xf numFmtId="3" fontId="12" fillId="0" borderId="18" xfId="0" applyNumberFormat="1" applyFont="1" applyBorder="1">
      <alignment vertical="center"/>
    </xf>
    <xf numFmtId="4" fontId="12" fillId="0" borderId="19" xfId="0" applyNumberFormat="1" applyFont="1" applyBorder="1">
      <alignment vertical="center"/>
    </xf>
    <xf numFmtId="0" fontId="12" fillId="0" borderId="20" xfId="0" applyFont="1" applyBorder="1">
      <alignment vertical="center"/>
    </xf>
    <xf numFmtId="4" fontId="12" fillId="0" borderId="21" xfId="0" applyNumberFormat="1" applyFont="1" applyBorder="1">
      <alignment vertical="center"/>
    </xf>
    <xf numFmtId="0" fontId="12" fillId="0" borderId="21" xfId="0" applyFont="1" applyBorder="1">
      <alignment vertical="center"/>
    </xf>
    <xf numFmtId="3" fontId="12" fillId="0" borderId="5" xfId="0" applyNumberFormat="1" applyFont="1" applyBorder="1">
      <alignment vertical="center"/>
    </xf>
    <xf numFmtId="4" fontId="12" fillId="0" borderId="0" xfId="0" applyNumberFormat="1" applyFont="1">
      <alignment vertical="center"/>
    </xf>
    <xf numFmtId="4" fontId="12" fillId="0" borderId="4" xfId="0" applyNumberFormat="1" applyFont="1" applyBorder="1">
      <alignment vertical="center"/>
    </xf>
    <xf numFmtId="3" fontId="12" fillId="0" borderId="33" xfId="0" applyNumberFormat="1" applyFont="1" applyBorder="1">
      <alignment vertical="center"/>
    </xf>
    <xf numFmtId="4" fontId="12" fillId="0" borderId="34" xfId="0" applyNumberFormat="1" applyFont="1" applyBorder="1">
      <alignment vertical="center"/>
    </xf>
    <xf numFmtId="4" fontId="12" fillId="0" borderId="35" xfId="0" applyNumberFormat="1" applyFont="1" applyBorder="1">
      <alignment vertical="center"/>
    </xf>
    <xf numFmtId="0" fontId="13" fillId="3" borderId="1" xfId="0" applyFont="1" applyFill="1" applyBorder="1" applyAlignment="1">
      <alignment horizontal="distributed" vertical="center"/>
    </xf>
    <xf numFmtId="0" fontId="13" fillId="3" borderId="39" xfId="0" applyFont="1" applyFill="1" applyBorder="1" applyAlignment="1">
      <alignment horizontal="center" vertical="center"/>
    </xf>
    <xf numFmtId="3" fontId="12" fillId="0" borderId="37" xfId="0" applyNumberFormat="1" applyFont="1" applyBorder="1">
      <alignment vertical="center"/>
    </xf>
    <xf numFmtId="4" fontId="12" fillId="0" borderId="38" xfId="0" applyNumberFormat="1" applyFont="1" applyBorder="1">
      <alignment vertical="center"/>
    </xf>
    <xf numFmtId="4" fontId="12" fillId="0" borderId="39" xfId="0" applyNumberFormat="1" applyFont="1" applyBorder="1">
      <alignment vertical="center"/>
    </xf>
    <xf numFmtId="0" fontId="13" fillId="3" borderId="4" xfId="0" applyFont="1" applyFill="1" applyBorder="1" applyAlignment="1">
      <alignment horizontal="distributed" vertical="center"/>
    </xf>
    <xf numFmtId="3" fontId="12" fillId="0" borderId="2" xfId="0" applyNumberFormat="1" applyFont="1" applyBorder="1">
      <alignment vertical="center"/>
    </xf>
    <xf numFmtId="4" fontId="12" fillId="0" borderId="13" xfId="0" applyNumberFormat="1" applyFont="1" applyBorder="1">
      <alignment vertical="center"/>
    </xf>
    <xf numFmtId="0" fontId="13" fillId="3" borderId="32" xfId="0" applyFont="1" applyFill="1" applyBorder="1" applyAlignment="1">
      <alignment horizontal="center" vertical="center"/>
    </xf>
    <xf numFmtId="2" fontId="13" fillId="0" borderId="0" xfId="0" applyNumberFormat="1" applyFont="1">
      <alignment vertical="center"/>
    </xf>
    <xf numFmtId="3" fontId="12" fillId="0" borderId="12" xfId="0" applyNumberFormat="1" applyFont="1" applyBorder="1">
      <alignment vertical="center"/>
    </xf>
    <xf numFmtId="4" fontId="12" fillId="0" borderId="10" xfId="0" applyNumberFormat="1" applyFont="1" applyBorder="1">
      <alignment vertical="center"/>
    </xf>
    <xf numFmtId="4" fontId="12" fillId="0" borderId="11" xfId="0" applyNumberFormat="1" applyFont="1" applyBorder="1">
      <alignment vertical="center"/>
    </xf>
    <xf numFmtId="0" fontId="12" fillId="0" borderId="0" xfId="0" applyFont="1" applyAlignment="1">
      <alignment vertical="top"/>
    </xf>
    <xf numFmtId="0" fontId="12" fillId="0" borderId="0" xfId="0" applyFont="1" applyAlignment="1"/>
    <xf numFmtId="0" fontId="12" fillId="0" borderId="14" xfId="0" applyFont="1" applyBorder="1" applyAlignment="1">
      <alignment horizontal="center" vertical="center"/>
    </xf>
    <xf numFmtId="4" fontId="12" fillId="0" borderId="18" xfId="0" applyNumberFormat="1" applyFont="1" applyBorder="1">
      <alignment vertical="center"/>
    </xf>
    <xf numFmtId="4" fontId="12" fillId="0" borderId="5" xfId="0" applyNumberFormat="1" applyFont="1" applyBorder="1">
      <alignment vertical="center"/>
    </xf>
    <xf numFmtId="4" fontId="12" fillId="0" borderId="36" xfId="0" applyNumberFormat="1" applyFont="1" applyBorder="1">
      <alignment vertical="center"/>
    </xf>
    <xf numFmtId="4" fontId="12" fillId="0" borderId="37" xfId="0" applyNumberFormat="1" applyFont="1" applyBorder="1">
      <alignment vertical="center"/>
    </xf>
    <xf numFmtId="4" fontId="12" fillId="0" borderId="12" xfId="0" applyNumberFormat="1" applyFont="1" applyBorder="1">
      <alignment vertical="center"/>
    </xf>
    <xf numFmtId="3" fontId="18" fillId="0" borderId="14" xfId="0" applyNumberFormat="1" applyFont="1" applyBorder="1">
      <alignment vertical="center"/>
    </xf>
    <xf numFmtId="3" fontId="12" fillId="0" borderId="26" xfId="0" applyNumberFormat="1" applyFont="1" applyBorder="1">
      <alignment vertical="center"/>
    </xf>
    <xf numFmtId="3" fontId="12" fillId="0" borderId="27" xfId="0" applyNumberFormat="1" applyFont="1" applyBorder="1">
      <alignment vertical="center"/>
    </xf>
    <xf numFmtId="3" fontId="12" fillId="0" borderId="28" xfId="0" applyNumberFormat="1" applyFont="1" applyBorder="1">
      <alignment vertical="center"/>
    </xf>
    <xf numFmtId="0" fontId="12" fillId="0" borderId="0" xfId="0" applyFont="1" applyAlignment="1">
      <alignment horizontal="right" vertical="center"/>
    </xf>
    <xf numFmtId="0" fontId="12" fillId="0" borderId="22" xfId="0" applyFont="1" applyBorder="1" applyAlignment="1">
      <alignment horizontal="center" vertical="center"/>
    </xf>
    <xf numFmtId="0" fontId="12" fillId="0" borderId="23" xfId="0" applyFont="1" applyBorder="1" applyAlignment="1">
      <alignment horizontal="center" vertical="center"/>
    </xf>
    <xf numFmtId="0" fontId="12" fillId="0" borderId="25" xfId="0" applyFont="1" applyBorder="1" applyAlignment="1">
      <alignment horizontal="center" vertical="center"/>
    </xf>
    <xf numFmtId="3" fontId="12" fillId="3" borderId="17" xfId="0" applyNumberFormat="1" applyFont="1" applyFill="1" applyBorder="1">
      <alignment vertical="center"/>
    </xf>
    <xf numFmtId="3" fontId="12" fillId="3" borderId="4" xfId="0" applyNumberFormat="1" applyFont="1" applyFill="1" applyBorder="1">
      <alignment vertical="center"/>
    </xf>
    <xf numFmtId="0" fontId="12" fillId="3" borderId="17" xfId="0" applyFont="1" applyFill="1" applyBorder="1">
      <alignment vertical="center"/>
    </xf>
    <xf numFmtId="0" fontId="12" fillId="3" borderId="4" xfId="0" applyFont="1" applyFill="1" applyBorder="1">
      <alignment vertical="center"/>
    </xf>
    <xf numFmtId="3" fontId="13" fillId="3" borderId="0" xfId="0" applyNumberFormat="1" applyFont="1" applyFill="1">
      <alignment vertical="center"/>
    </xf>
    <xf numFmtId="3" fontId="13" fillId="3" borderId="17" xfId="0" applyNumberFormat="1" applyFont="1" applyFill="1" applyBorder="1">
      <alignment vertical="center"/>
    </xf>
    <xf numFmtId="3" fontId="13" fillId="3" borderId="4" xfId="0" applyNumberFormat="1" applyFont="1" applyFill="1" applyBorder="1">
      <alignment vertical="center"/>
    </xf>
    <xf numFmtId="0" fontId="12" fillId="0" borderId="0" xfId="0" applyFont="1" applyAlignment="1">
      <alignment horizontal="left"/>
    </xf>
    <xf numFmtId="3" fontId="12" fillId="0" borderId="0" xfId="0" applyNumberFormat="1" applyFont="1" applyAlignment="1"/>
    <xf numFmtId="0" fontId="19" fillId="0" borderId="0" xfId="0" applyFont="1">
      <alignment vertical="center"/>
    </xf>
    <xf numFmtId="2" fontId="18" fillId="0" borderId="69" xfId="0" applyNumberFormat="1" applyFont="1" applyBorder="1">
      <alignment vertical="center"/>
    </xf>
    <xf numFmtId="2" fontId="18" fillId="0" borderId="17" xfId="0" applyNumberFormat="1" applyFont="1" applyBorder="1">
      <alignment vertical="center"/>
    </xf>
    <xf numFmtId="2" fontId="12" fillId="0" borderId="4" xfId="0" applyNumberFormat="1" applyFont="1" applyBorder="1">
      <alignment vertical="center"/>
    </xf>
    <xf numFmtId="2" fontId="12" fillId="0" borderId="5" xfId="0" applyNumberFormat="1" applyFont="1" applyBorder="1">
      <alignment vertical="center"/>
    </xf>
    <xf numFmtId="2" fontId="12" fillId="0" borderId="6" xfId="0" applyNumberFormat="1" applyFont="1" applyBorder="1">
      <alignment vertical="center"/>
    </xf>
    <xf numFmtId="2" fontId="12" fillId="0" borderId="17" xfId="0" applyNumberFormat="1" applyFont="1" applyBorder="1">
      <alignment vertical="center"/>
    </xf>
    <xf numFmtId="2" fontId="12" fillId="0" borderId="59" xfId="0" applyNumberFormat="1" applyFont="1" applyBorder="1">
      <alignment vertical="center"/>
    </xf>
    <xf numFmtId="2" fontId="12" fillId="0" borderId="60" xfId="0" applyNumberFormat="1" applyFont="1" applyBorder="1">
      <alignment vertical="center"/>
    </xf>
    <xf numFmtId="2" fontId="12" fillId="0" borderId="14" xfId="0" applyNumberFormat="1" applyFont="1" applyBorder="1">
      <alignment vertical="center"/>
    </xf>
    <xf numFmtId="38" fontId="12" fillId="0" borderId="6" xfId="4" applyFont="1" applyFill="1" applyBorder="1" applyAlignment="1">
      <alignment vertical="center"/>
    </xf>
    <xf numFmtId="38" fontId="12" fillId="0" borderId="47" xfId="4" applyFont="1" applyFill="1" applyBorder="1" applyAlignment="1">
      <alignment vertical="center"/>
    </xf>
    <xf numFmtId="38" fontId="12" fillId="0" borderId="14" xfId="4" applyFont="1" applyFill="1" applyBorder="1" applyAlignment="1">
      <alignment vertical="center"/>
    </xf>
    <xf numFmtId="38" fontId="12" fillId="0" borderId="55" xfId="4" applyFont="1" applyFill="1" applyBorder="1" applyAlignment="1">
      <alignment vertical="center"/>
    </xf>
    <xf numFmtId="3" fontId="12" fillId="3" borderId="6" xfId="0" applyNumberFormat="1" applyFont="1" applyFill="1" applyBorder="1">
      <alignment vertical="center"/>
    </xf>
    <xf numFmtId="3" fontId="13" fillId="3" borderId="6" xfId="0" applyNumberFormat="1" applyFont="1" applyFill="1" applyBorder="1">
      <alignment vertical="center"/>
    </xf>
    <xf numFmtId="3" fontId="12" fillId="3" borderId="14" xfId="0" applyNumberFormat="1" applyFont="1" applyFill="1" applyBorder="1">
      <alignment vertical="center"/>
    </xf>
    <xf numFmtId="3" fontId="13" fillId="3" borderId="14" xfId="0" applyNumberFormat="1" applyFont="1" applyFill="1" applyBorder="1">
      <alignment vertical="center"/>
    </xf>
    <xf numFmtId="2" fontId="12" fillId="0" borderId="69" xfId="0" applyNumberFormat="1" applyFont="1" applyBorder="1">
      <alignment vertical="center"/>
    </xf>
    <xf numFmtId="0" fontId="13" fillId="0" borderId="0" xfId="0" applyFont="1" applyAlignment="1">
      <alignment horizontal="right" vertical="center"/>
    </xf>
    <xf numFmtId="0" fontId="19" fillId="0" borderId="40" xfId="0" applyFont="1" applyBorder="1">
      <alignment vertical="center"/>
    </xf>
    <xf numFmtId="0" fontId="19" fillId="0" borderId="22" xfId="0" applyFont="1" applyBorder="1">
      <alignment vertical="center"/>
    </xf>
    <xf numFmtId="0" fontId="19" fillId="0" borderId="34" xfId="0" applyFont="1" applyBorder="1">
      <alignment vertical="center"/>
    </xf>
    <xf numFmtId="0" fontId="19" fillId="0" borderId="30" xfId="0" applyFont="1" applyBorder="1">
      <alignment vertical="center"/>
    </xf>
    <xf numFmtId="0" fontId="19" fillId="0" borderId="0" xfId="0" applyFont="1" applyAlignment="1">
      <alignment horizontal="center" vertical="center"/>
    </xf>
    <xf numFmtId="0" fontId="19" fillId="0" borderId="3" xfId="0" applyFont="1" applyBorder="1" applyAlignment="1">
      <alignment horizontal="center" vertical="center"/>
    </xf>
    <xf numFmtId="0" fontId="19" fillId="0" borderId="41" xfId="0" applyFont="1" applyBorder="1" applyAlignment="1">
      <alignment horizontal="center" vertical="center"/>
    </xf>
    <xf numFmtId="0" fontId="19" fillId="3" borderId="3" xfId="0" applyFont="1" applyFill="1" applyBorder="1" applyAlignment="1">
      <alignment horizontal="center" vertical="center"/>
    </xf>
    <xf numFmtId="0" fontId="19" fillId="0" borderId="51" xfId="0" applyFont="1" applyBorder="1">
      <alignment vertical="center"/>
    </xf>
    <xf numFmtId="0" fontId="19" fillId="0" borderId="51" xfId="0" applyFont="1" applyBorder="1" applyAlignment="1">
      <alignment horizontal="center" vertical="center"/>
    </xf>
    <xf numFmtId="0" fontId="19" fillId="0" borderId="50" xfId="0" applyFont="1" applyBorder="1">
      <alignment vertical="center"/>
    </xf>
    <xf numFmtId="0" fontId="19" fillId="0" borderId="50" xfId="0" applyFont="1" applyBorder="1" applyAlignment="1">
      <alignment horizontal="center" vertical="center"/>
    </xf>
    <xf numFmtId="0" fontId="19" fillId="0" borderId="24" xfId="0" applyFont="1" applyBorder="1" applyAlignment="1">
      <alignment horizontal="center" vertical="center"/>
    </xf>
    <xf numFmtId="0" fontId="19" fillId="3" borderId="50" xfId="0" applyFont="1" applyFill="1" applyBorder="1" applyAlignment="1">
      <alignment horizontal="center" vertical="center"/>
    </xf>
    <xf numFmtId="0" fontId="19" fillId="3" borderId="24" xfId="0" applyFont="1" applyFill="1" applyBorder="1" applyAlignment="1">
      <alignment horizontal="center" vertical="center"/>
    </xf>
    <xf numFmtId="38" fontId="19" fillId="0" borderId="3" xfId="1" applyFont="1" applyBorder="1" applyAlignment="1">
      <alignment vertical="center"/>
    </xf>
    <xf numFmtId="38" fontId="19" fillId="0" borderId="0" xfId="1" applyFont="1" applyBorder="1" applyAlignment="1">
      <alignment vertical="center"/>
    </xf>
    <xf numFmtId="38" fontId="19" fillId="0" borderId="7" xfId="1" applyFont="1" applyBorder="1" applyAlignment="1">
      <alignment vertical="center"/>
    </xf>
    <xf numFmtId="3" fontId="19" fillId="0" borderId="3" xfId="1" applyNumberFormat="1" applyFont="1" applyFill="1" applyBorder="1" applyAlignment="1">
      <alignment vertical="center"/>
    </xf>
    <xf numFmtId="3" fontId="19" fillId="0" borderId="0" xfId="1" applyNumberFormat="1" applyFont="1" applyFill="1" applyBorder="1" applyAlignment="1">
      <alignment vertical="center"/>
    </xf>
    <xf numFmtId="3" fontId="19" fillId="0" borderId="7" xfId="1" applyNumberFormat="1" applyFont="1" applyFill="1" applyBorder="1" applyAlignment="1">
      <alignment vertical="center"/>
    </xf>
    <xf numFmtId="38" fontId="19" fillId="0" borderId="15" xfId="1" applyFont="1" applyBorder="1" applyAlignment="1">
      <alignment vertical="center"/>
    </xf>
    <xf numFmtId="38" fontId="19" fillId="0" borderId="40" xfId="1" applyFont="1" applyBorder="1" applyAlignment="1">
      <alignment vertical="center"/>
    </xf>
    <xf numFmtId="38" fontId="19" fillId="0" borderId="22" xfId="1" applyFont="1" applyBorder="1" applyAlignment="1">
      <alignment vertical="center"/>
    </xf>
    <xf numFmtId="38" fontId="19" fillId="0" borderId="6" xfId="1" applyFont="1" applyBorder="1" applyAlignment="1">
      <alignment vertical="center"/>
    </xf>
    <xf numFmtId="38" fontId="19" fillId="0" borderId="3" xfId="1" applyFont="1" applyFill="1" applyBorder="1" applyAlignment="1">
      <alignment vertical="center"/>
    </xf>
    <xf numFmtId="38" fontId="19" fillId="0" borderId="50" xfId="1" applyFont="1" applyBorder="1" applyAlignment="1">
      <alignment vertical="center"/>
    </xf>
    <xf numFmtId="38" fontId="19" fillId="0" borderId="51" xfId="1" applyFont="1" applyBorder="1" applyAlignment="1">
      <alignment vertical="center"/>
    </xf>
    <xf numFmtId="38" fontId="19" fillId="0" borderId="52" xfId="1" applyFont="1" applyBorder="1" applyAlignment="1">
      <alignment vertical="center"/>
    </xf>
    <xf numFmtId="3" fontId="19" fillId="0" borderId="50" xfId="1" applyNumberFormat="1" applyFont="1" applyFill="1" applyBorder="1" applyAlignment="1">
      <alignment vertical="center"/>
    </xf>
    <xf numFmtId="3" fontId="19" fillId="0" borderId="52" xfId="1" applyNumberFormat="1" applyFont="1" applyFill="1" applyBorder="1" applyAlignment="1">
      <alignment vertical="center"/>
    </xf>
    <xf numFmtId="38" fontId="19" fillId="0" borderId="50" xfId="1" applyFont="1" applyFill="1" applyBorder="1" applyAlignment="1">
      <alignment vertical="center"/>
    </xf>
    <xf numFmtId="0" fontId="19" fillId="0" borderId="0" xfId="0" applyFont="1" applyAlignment="1">
      <alignment horizontal="left" vertical="center"/>
    </xf>
    <xf numFmtId="38" fontId="20" fillId="0" borderId="0" xfId="1" applyFont="1" applyFill="1" applyAlignment="1">
      <alignment vertical="center"/>
    </xf>
    <xf numFmtId="0" fontId="20" fillId="0" borderId="0" xfId="0" applyFont="1">
      <alignment vertical="center"/>
    </xf>
    <xf numFmtId="0" fontId="21" fillId="0" borderId="0" xfId="0" applyFont="1">
      <alignment vertical="center"/>
    </xf>
    <xf numFmtId="0" fontId="22" fillId="0" borderId="0" xfId="0" applyFont="1" applyAlignment="1">
      <alignment horizontal="right" vertical="center"/>
    </xf>
    <xf numFmtId="0" fontId="21" fillId="0" borderId="0" xfId="0" applyFont="1" applyAlignment="1">
      <alignment horizontal="right" vertical="center"/>
    </xf>
    <xf numFmtId="0" fontId="21" fillId="0" borderId="22" xfId="0" applyFont="1" applyBorder="1">
      <alignment vertical="center"/>
    </xf>
    <xf numFmtId="0" fontId="21" fillId="0" borderId="34" xfId="0" applyFont="1" applyBorder="1">
      <alignment vertical="center"/>
    </xf>
    <xf numFmtId="0" fontId="21" fillId="0" borderId="30" xfId="0" applyFont="1" applyBorder="1">
      <alignment vertical="center"/>
    </xf>
    <xf numFmtId="0" fontId="21" fillId="0" borderId="40" xfId="0" applyFont="1" applyBorder="1">
      <alignment vertical="center"/>
    </xf>
    <xf numFmtId="0" fontId="21" fillId="0" borderId="3" xfId="0" applyFont="1" applyBorder="1" applyAlignment="1">
      <alignment horizontal="center" vertical="center"/>
    </xf>
    <xf numFmtId="0" fontId="21" fillId="0" borderId="41" xfId="0" applyFont="1" applyBorder="1" applyAlignment="1">
      <alignment horizontal="center" vertical="center"/>
    </xf>
    <xf numFmtId="0" fontId="21" fillId="0" borderId="0" xfId="0" applyFont="1" applyAlignment="1">
      <alignment horizontal="center" vertical="center"/>
    </xf>
    <xf numFmtId="0" fontId="21" fillId="0" borderId="51" xfId="0" applyFont="1" applyBorder="1">
      <alignment vertical="center"/>
    </xf>
    <xf numFmtId="0" fontId="21" fillId="0" borderId="50" xfId="0" applyFont="1" applyBorder="1">
      <alignment vertical="center"/>
    </xf>
    <xf numFmtId="0" fontId="21" fillId="0" borderId="50" xfId="0" applyFont="1" applyBorder="1" applyAlignment="1">
      <alignment horizontal="center" vertical="center"/>
    </xf>
    <xf numFmtId="0" fontId="21" fillId="0" borderId="24" xfId="0" applyFont="1" applyBorder="1" applyAlignment="1">
      <alignment horizontal="center" vertical="center"/>
    </xf>
    <xf numFmtId="0" fontId="21" fillId="0" borderId="51" xfId="0" applyFont="1" applyBorder="1" applyAlignment="1">
      <alignment horizontal="center" vertical="center"/>
    </xf>
    <xf numFmtId="38" fontId="21" fillId="0" borderId="3" xfId="1" applyFont="1" applyFill="1" applyBorder="1" applyAlignment="1">
      <alignment vertical="center"/>
    </xf>
    <xf numFmtId="38" fontId="21" fillId="0" borderId="0" xfId="1" applyFont="1" applyFill="1" applyBorder="1" applyAlignment="1">
      <alignment vertical="center"/>
    </xf>
    <xf numFmtId="38" fontId="21" fillId="0" borderId="7" xfId="1" applyFont="1" applyFill="1" applyBorder="1" applyAlignment="1">
      <alignment vertical="center"/>
    </xf>
    <xf numFmtId="3" fontId="21" fillId="0" borderId="0" xfId="1" applyNumberFormat="1" applyFont="1" applyFill="1" applyBorder="1" applyAlignment="1">
      <alignment vertical="center"/>
    </xf>
    <xf numFmtId="3" fontId="21" fillId="0" borderId="3" xfId="1" applyNumberFormat="1" applyFont="1" applyFill="1" applyBorder="1" applyAlignment="1">
      <alignment vertical="center"/>
    </xf>
    <xf numFmtId="3" fontId="21" fillId="0" borderId="7" xfId="1" applyNumberFormat="1" applyFont="1" applyFill="1" applyBorder="1" applyAlignment="1">
      <alignment vertical="center"/>
    </xf>
    <xf numFmtId="0" fontId="21" fillId="0" borderId="3" xfId="0" applyFont="1" applyBorder="1">
      <alignment vertical="center"/>
    </xf>
    <xf numFmtId="0" fontId="21" fillId="0" borderId="7" xfId="0" applyFont="1" applyBorder="1">
      <alignment vertical="center"/>
    </xf>
    <xf numFmtId="38" fontId="21" fillId="0" borderId="50" xfId="1" applyFont="1" applyFill="1" applyBorder="1" applyAlignment="1">
      <alignment vertical="center"/>
    </xf>
    <xf numFmtId="38" fontId="21" fillId="0" borderId="52" xfId="1" applyFont="1" applyFill="1" applyBorder="1" applyAlignment="1">
      <alignment vertical="center"/>
    </xf>
    <xf numFmtId="3" fontId="21" fillId="0" borderId="51" xfId="1" applyNumberFormat="1" applyFont="1" applyFill="1" applyBorder="1" applyAlignment="1">
      <alignment vertical="center"/>
    </xf>
    <xf numFmtId="3" fontId="21" fillId="0" borderId="50" xfId="1" applyNumberFormat="1" applyFont="1" applyFill="1" applyBorder="1" applyAlignment="1">
      <alignment vertical="center"/>
    </xf>
    <xf numFmtId="3" fontId="21" fillId="0" borderId="52" xfId="1" applyNumberFormat="1" applyFont="1" applyFill="1" applyBorder="1" applyAlignment="1">
      <alignment vertical="center"/>
    </xf>
    <xf numFmtId="38" fontId="21" fillId="0" borderId="51" xfId="1" applyFont="1" applyFill="1" applyBorder="1" applyAlignment="1">
      <alignment vertical="center"/>
    </xf>
    <xf numFmtId="0" fontId="21" fillId="0" borderId="52" xfId="0" applyFont="1" applyBorder="1">
      <alignment vertical="center"/>
    </xf>
    <xf numFmtId="3" fontId="12" fillId="0" borderId="48" xfId="0" applyNumberFormat="1" applyFont="1" applyBorder="1" applyAlignment="1">
      <alignment horizontal="center" vertical="center"/>
    </xf>
    <xf numFmtId="3" fontId="12" fillId="0" borderId="42" xfId="0" applyNumberFormat="1" applyFont="1" applyBorder="1" applyAlignment="1">
      <alignment horizontal="center" vertical="center"/>
    </xf>
    <xf numFmtId="3" fontId="12" fillId="0" borderId="31" xfId="0" applyNumberFormat="1" applyFont="1" applyBorder="1" applyAlignment="1">
      <alignment horizontal="center" vertical="center"/>
    </xf>
    <xf numFmtId="3" fontId="12" fillId="0" borderId="29" xfId="0" applyNumberFormat="1" applyFont="1" applyBorder="1" applyAlignment="1">
      <alignment horizontal="center" vertical="center"/>
    </xf>
    <xf numFmtId="0" fontId="12" fillId="2" borderId="22" xfId="0" applyFont="1" applyFill="1" applyBorder="1" applyAlignment="1">
      <alignment horizontal="center" vertical="center"/>
    </xf>
    <xf numFmtId="0" fontId="12" fillId="2" borderId="15" xfId="0" applyFont="1" applyFill="1" applyBorder="1" applyAlignment="1">
      <alignment horizontal="center" vertical="center"/>
    </xf>
    <xf numFmtId="0" fontId="13" fillId="0" borderId="66" xfId="0" applyFont="1" applyBorder="1" applyAlignment="1">
      <alignment horizontal="center" vertical="center" textRotation="255" shrinkToFit="1"/>
    </xf>
    <xf numFmtId="0" fontId="13" fillId="0" borderId="68" xfId="0" applyFont="1" applyBorder="1" applyAlignment="1">
      <alignment horizontal="center" vertical="center" textRotation="255" shrinkToFit="1"/>
    </xf>
    <xf numFmtId="0" fontId="13" fillId="0" borderId="67" xfId="0" applyFont="1" applyBorder="1" applyAlignment="1">
      <alignment horizontal="center" vertical="center" textRotation="255" shrinkToFit="1"/>
    </xf>
    <xf numFmtId="0" fontId="13" fillId="0" borderId="64" xfId="0" applyFont="1" applyBorder="1" applyAlignment="1">
      <alignment horizontal="center" vertical="center" textRotation="255"/>
    </xf>
    <xf numFmtId="0" fontId="13" fillId="0" borderId="68" xfId="0" applyFont="1" applyBorder="1" applyAlignment="1">
      <alignment horizontal="center" vertical="center" textRotation="255"/>
    </xf>
    <xf numFmtId="0" fontId="13" fillId="0" borderId="67" xfId="0" applyFont="1" applyBorder="1" applyAlignment="1">
      <alignment horizontal="center" vertical="center" textRotation="255"/>
    </xf>
    <xf numFmtId="0" fontId="13" fillId="0" borderId="14" xfId="0" applyFont="1" applyBorder="1" applyAlignment="1">
      <alignment horizontal="distributed" vertical="center"/>
    </xf>
    <xf numFmtId="0" fontId="13" fillId="0" borderId="6" xfId="0" applyFont="1" applyBorder="1" applyAlignment="1">
      <alignment horizontal="distributed" vertical="center"/>
    </xf>
    <xf numFmtId="0" fontId="13" fillId="0" borderId="62" xfId="0" applyFont="1" applyBorder="1" applyAlignment="1">
      <alignment horizontal="distributed" vertical="center"/>
    </xf>
    <xf numFmtId="0" fontId="13" fillId="0" borderId="63" xfId="0" applyFont="1" applyBorder="1" applyAlignment="1">
      <alignment horizontal="distributed" vertical="center"/>
    </xf>
    <xf numFmtId="0" fontId="13" fillId="0" borderId="24" xfId="0" applyFont="1" applyBorder="1" applyAlignment="1">
      <alignment horizontal="center" vertical="center"/>
    </xf>
    <xf numFmtId="0" fontId="12" fillId="0" borderId="24" xfId="0" applyFont="1" applyBorder="1" applyAlignment="1">
      <alignment horizontal="center" vertical="center" wrapText="1"/>
    </xf>
    <xf numFmtId="0" fontId="12" fillId="0" borderId="24" xfId="0" applyFont="1" applyBorder="1" applyAlignment="1">
      <alignment horizontal="center" vertical="center"/>
    </xf>
    <xf numFmtId="0" fontId="16" fillId="0" borderId="24" xfId="0" applyFont="1" applyBorder="1" applyAlignment="1">
      <alignment horizontal="center" vertical="center" wrapText="1"/>
    </xf>
    <xf numFmtId="0" fontId="13" fillId="0" borderId="24" xfId="0" applyFont="1" applyBorder="1" applyAlignment="1">
      <alignment horizontal="distributed" vertical="center"/>
    </xf>
    <xf numFmtId="0" fontId="13" fillId="0" borderId="64" xfId="0" applyFont="1" applyBorder="1" applyAlignment="1">
      <alignment horizontal="center" vertical="center" textRotation="255" shrinkToFit="1"/>
    </xf>
    <xf numFmtId="0" fontId="13" fillId="0" borderId="65" xfId="0" applyFont="1" applyBorder="1" applyAlignment="1">
      <alignment horizontal="center" vertical="center" textRotation="255" shrinkToFit="1"/>
    </xf>
    <xf numFmtId="0" fontId="13" fillId="0" borderId="66" xfId="0" applyFont="1" applyBorder="1" applyAlignment="1">
      <alignment vertical="distributed" textRotation="255" indent="2"/>
    </xf>
    <xf numFmtId="0" fontId="13" fillId="0" borderId="68" xfId="0" applyFont="1" applyBorder="1" applyAlignment="1">
      <alignment vertical="distributed" textRotation="255" indent="2"/>
    </xf>
    <xf numFmtId="0" fontId="13" fillId="0" borderId="67" xfId="0" applyFont="1" applyBorder="1" applyAlignment="1">
      <alignment vertical="distributed" textRotation="255" indent="2"/>
    </xf>
    <xf numFmtId="0" fontId="13" fillId="0" borderId="24" xfId="0" applyFont="1" applyBorder="1" applyAlignment="1">
      <alignment horizontal="center" vertical="center" wrapText="1"/>
    </xf>
    <xf numFmtId="0" fontId="13" fillId="0" borderId="0" xfId="0" applyFont="1" applyAlignment="1">
      <alignment horizontal="center" vertical="center"/>
    </xf>
    <xf numFmtId="0" fontId="13" fillId="3" borderId="3" xfId="0" applyFont="1" applyFill="1" applyBorder="1" applyAlignment="1">
      <alignment horizontal="distributed" vertical="center"/>
    </xf>
    <xf numFmtId="0" fontId="13" fillId="3" borderId="16" xfId="0" applyFont="1" applyFill="1" applyBorder="1" applyAlignment="1">
      <alignment horizontal="distributed" vertical="center"/>
    </xf>
    <xf numFmtId="0" fontId="13" fillId="3" borderId="43" xfId="0" applyFont="1" applyFill="1" applyBorder="1" applyAlignment="1">
      <alignment horizontal="center" vertical="center" textRotation="255" shrinkToFit="1"/>
    </xf>
    <xf numFmtId="0" fontId="13" fillId="3" borderId="47" xfId="0" applyFont="1" applyFill="1" applyBorder="1" applyAlignment="1">
      <alignment horizontal="center" vertical="center" textRotation="255" shrinkToFit="1"/>
    </xf>
    <xf numFmtId="0" fontId="13" fillId="3" borderId="55" xfId="0" applyFont="1" applyFill="1" applyBorder="1" applyAlignment="1">
      <alignment horizontal="center" vertical="center" textRotation="255" shrinkToFit="1"/>
    </xf>
    <xf numFmtId="0" fontId="13" fillId="3" borderId="43" xfId="0" applyFont="1" applyFill="1" applyBorder="1" applyAlignment="1">
      <alignment vertical="center" textRotation="255"/>
    </xf>
    <xf numFmtId="0" fontId="13" fillId="3" borderId="47" xfId="0" applyFont="1" applyFill="1" applyBorder="1" applyAlignment="1">
      <alignment vertical="center" textRotation="255"/>
    </xf>
    <xf numFmtId="0" fontId="13" fillId="3" borderId="55" xfId="0" applyFont="1" applyFill="1" applyBorder="1" applyAlignment="1">
      <alignment vertical="center" textRotation="255"/>
    </xf>
    <xf numFmtId="0" fontId="13" fillId="3" borderId="50" xfId="0" applyFont="1" applyFill="1" applyBorder="1" applyAlignment="1">
      <alignment horizontal="distributed" vertical="center"/>
    </xf>
    <xf numFmtId="0" fontId="13" fillId="3" borderId="57" xfId="0" applyFont="1" applyFill="1" applyBorder="1" applyAlignment="1">
      <alignment horizontal="distributed" vertical="center"/>
    </xf>
    <xf numFmtId="0" fontId="13" fillId="3" borderId="41" xfId="0" applyFont="1" applyFill="1" applyBorder="1" applyAlignment="1">
      <alignment horizontal="distributed" vertical="center"/>
    </xf>
    <xf numFmtId="0" fontId="13" fillId="3" borderId="58" xfId="0" applyFont="1" applyFill="1" applyBorder="1" applyAlignment="1">
      <alignment horizontal="distributed" vertical="center"/>
    </xf>
    <xf numFmtId="0" fontId="13" fillId="3" borderId="43" xfId="0" applyFont="1" applyFill="1" applyBorder="1" applyAlignment="1">
      <alignment horizontal="center" vertical="center" textRotation="255"/>
    </xf>
    <xf numFmtId="0" fontId="13" fillId="3" borderId="47" xfId="0" applyFont="1" applyFill="1" applyBorder="1" applyAlignment="1">
      <alignment horizontal="center" vertical="center" textRotation="255"/>
    </xf>
    <xf numFmtId="0" fontId="13" fillId="3" borderId="55" xfId="0" applyFont="1" applyFill="1" applyBorder="1" applyAlignment="1">
      <alignment horizontal="center" vertical="center" textRotation="255"/>
    </xf>
    <xf numFmtId="0" fontId="12" fillId="0" borderId="0" xfId="0" applyFont="1" applyAlignment="1">
      <alignment horizontal="center"/>
    </xf>
    <xf numFmtId="0" fontId="12" fillId="0" borderId="35" xfId="0" applyFont="1" applyBorder="1" applyAlignment="1">
      <alignment horizontal="center" vertical="center"/>
    </xf>
    <xf numFmtId="0" fontId="12" fillId="0" borderId="34" xfId="0" applyFont="1" applyBorder="1" applyAlignment="1">
      <alignment horizontal="center" vertical="center"/>
    </xf>
    <xf numFmtId="0" fontId="12" fillId="0" borderId="30" xfId="0" applyFont="1" applyBorder="1" applyAlignment="1">
      <alignment horizontal="center" vertical="center"/>
    </xf>
    <xf numFmtId="0" fontId="12" fillId="0" borderId="45" xfId="0" applyFont="1" applyBorder="1" applyAlignment="1">
      <alignment horizontal="center" vertical="center"/>
    </xf>
    <xf numFmtId="0" fontId="12" fillId="0" borderId="8" xfId="0" applyFont="1" applyBorder="1" applyAlignment="1">
      <alignment horizontal="center" vertical="center"/>
    </xf>
    <xf numFmtId="0" fontId="12" fillId="0" borderId="46" xfId="0" applyFont="1" applyBorder="1" applyAlignment="1">
      <alignment horizontal="center" vertical="center"/>
    </xf>
    <xf numFmtId="0" fontId="13" fillId="3" borderId="53" xfId="0" applyFont="1" applyFill="1" applyBorder="1" applyAlignment="1">
      <alignment horizontal="distributed" vertical="center"/>
    </xf>
    <xf numFmtId="0" fontId="13" fillId="3" borderId="19" xfId="0" applyFont="1" applyFill="1" applyBorder="1" applyAlignment="1">
      <alignment horizontal="distributed" vertical="center"/>
    </xf>
    <xf numFmtId="0" fontId="13" fillId="3" borderId="54" xfId="0" applyFont="1" applyFill="1" applyBorder="1" applyAlignment="1">
      <alignment horizontal="distributed" vertical="center"/>
    </xf>
    <xf numFmtId="0" fontId="13" fillId="3" borderId="56" xfId="0" applyFont="1" applyFill="1" applyBorder="1" applyAlignment="1">
      <alignment horizontal="distributed" vertical="center"/>
    </xf>
    <xf numFmtId="0" fontId="12" fillId="0" borderId="22" xfId="0" applyFont="1" applyBorder="1" applyAlignment="1">
      <alignment horizontal="distributed" vertical="center"/>
    </xf>
    <xf numFmtId="0" fontId="12" fillId="0" borderId="15" xfId="0" applyFont="1" applyBorder="1" applyAlignment="1">
      <alignment horizontal="distributed" vertical="center"/>
    </xf>
    <xf numFmtId="0" fontId="12" fillId="0" borderId="3" xfId="0" applyFont="1" applyBorder="1" applyAlignment="1">
      <alignment horizontal="distributed" vertical="center"/>
    </xf>
    <xf numFmtId="0" fontId="12" fillId="0" borderId="7" xfId="0" applyFont="1" applyBorder="1" applyAlignment="1">
      <alignment horizontal="distributed" vertical="center"/>
    </xf>
    <xf numFmtId="0" fontId="12" fillId="0" borderId="50" xfId="0" applyFont="1" applyBorder="1" applyAlignment="1">
      <alignment horizontal="distributed" vertical="center"/>
    </xf>
    <xf numFmtId="0" fontId="12" fillId="0" borderId="52" xfId="0" applyFont="1" applyBorder="1" applyAlignment="1">
      <alignment horizontal="distributed" vertical="center"/>
    </xf>
    <xf numFmtId="0" fontId="12" fillId="0" borderId="42" xfId="0" applyFont="1" applyBorder="1" applyAlignment="1">
      <alignment horizontal="center" vertical="center"/>
    </xf>
    <xf numFmtId="0" fontId="12" fillId="0" borderId="31" xfId="0" applyFont="1" applyBorder="1" applyAlignment="1">
      <alignment horizontal="center" vertical="center"/>
    </xf>
    <xf numFmtId="176" fontId="12" fillId="0" borderId="6" xfId="0" applyNumberFormat="1" applyFont="1" applyBorder="1" applyAlignment="1">
      <alignment horizontal="center" vertical="center"/>
    </xf>
    <xf numFmtId="176" fontId="12" fillId="0" borderId="14" xfId="0" applyNumberFormat="1" applyFont="1" applyBorder="1" applyAlignment="1">
      <alignment horizontal="center" vertical="center"/>
    </xf>
    <xf numFmtId="0" fontId="12" fillId="0" borderId="6"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22" xfId="0" applyFont="1" applyBorder="1" applyAlignment="1">
      <alignment horizontal="center" vertical="center"/>
    </xf>
    <xf numFmtId="0" fontId="12" fillId="0" borderId="40" xfId="0" applyFont="1" applyBorder="1" applyAlignment="1">
      <alignment horizontal="center" vertical="center"/>
    </xf>
    <xf numFmtId="0" fontId="12" fillId="0" borderId="15" xfId="0" applyFont="1" applyBorder="1" applyAlignment="1">
      <alignment horizontal="center" vertical="center"/>
    </xf>
    <xf numFmtId="0" fontId="11" fillId="0" borderId="1" xfId="0" applyFont="1" applyBorder="1" applyAlignment="1">
      <alignment horizontal="center" vertical="center" shrinkToFit="1"/>
    </xf>
    <xf numFmtId="0" fontId="11" fillId="0" borderId="40" xfId="0" applyFont="1" applyBorder="1" applyAlignment="1">
      <alignment horizontal="center" vertical="center" shrinkToFit="1"/>
    </xf>
    <xf numFmtId="0" fontId="11" fillId="0" borderId="13" xfId="0" applyFont="1" applyBorder="1" applyAlignment="1">
      <alignment horizontal="center" vertical="center" shrinkToFit="1"/>
    </xf>
    <xf numFmtId="0" fontId="17" fillId="0" borderId="0" xfId="0" applyFont="1" applyAlignment="1">
      <alignment horizontal="center" vertical="center"/>
    </xf>
    <xf numFmtId="0" fontId="12" fillId="0" borderId="1" xfId="0" applyFont="1" applyBorder="1" applyAlignment="1">
      <alignment horizontal="center" vertical="center"/>
    </xf>
    <xf numFmtId="0" fontId="12" fillId="0" borderId="13" xfId="0" applyFont="1" applyBorder="1" applyAlignment="1">
      <alignment horizontal="center" vertical="center"/>
    </xf>
    <xf numFmtId="3" fontId="12" fillId="0" borderId="0" xfId="0" applyNumberFormat="1" applyFont="1" applyAlignment="1">
      <alignment horizontal="center"/>
    </xf>
    <xf numFmtId="0" fontId="12" fillId="0" borderId="29" xfId="0" applyFont="1" applyBorder="1" applyAlignment="1">
      <alignment horizontal="center" vertical="center"/>
    </xf>
    <xf numFmtId="0" fontId="12" fillId="0" borderId="44" xfId="0" applyFont="1" applyBorder="1" applyAlignment="1">
      <alignment horizontal="center" vertical="center"/>
    </xf>
    <xf numFmtId="0" fontId="11" fillId="0" borderId="35" xfId="0" applyFont="1" applyBorder="1" applyAlignment="1">
      <alignment horizontal="center" vertical="center"/>
    </xf>
    <xf numFmtId="0" fontId="11" fillId="0" borderId="34" xfId="0" applyFont="1" applyBorder="1" applyAlignment="1">
      <alignment horizontal="center" vertical="center"/>
    </xf>
    <xf numFmtId="0" fontId="11" fillId="0" borderId="58" xfId="0" applyFont="1" applyBorder="1" applyAlignment="1">
      <alignment horizontal="center" vertical="center"/>
    </xf>
    <xf numFmtId="0" fontId="19" fillId="3" borderId="41" xfId="0" applyFont="1" applyFill="1" applyBorder="1" applyAlignment="1">
      <alignment horizontal="center" vertical="center"/>
    </xf>
    <xf numFmtId="0" fontId="19" fillId="3" borderId="34" xfId="0" applyFont="1" applyFill="1" applyBorder="1" applyAlignment="1">
      <alignment horizontal="center" vertical="center"/>
    </xf>
    <xf numFmtId="0" fontId="19" fillId="3" borderId="30" xfId="0" applyFont="1" applyFill="1" applyBorder="1" applyAlignment="1">
      <alignment horizontal="center" vertical="center"/>
    </xf>
    <xf numFmtId="0" fontId="19" fillId="0" borderId="41" xfId="0" applyFont="1" applyBorder="1" applyAlignment="1">
      <alignment horizontal="center" vertical="center"/>
    </xf>
    <xf numFmtId="0" fontId="19" fillId="0" borderId="34" xfId="0" applyFont="1" applyBorder="1" applyAlignment="1">
      <alignment horizontal="center" vertical="center"/>
    </xf>
    <xf numFmtId="0" fontId="19" fillId="0" borderId="30" xfId="0" applyFont="1" applyBorder="1" applyAlignment="1">
      <alignment horizontal="center" vertical="center"/>
    </xf>
    <xf numFmtId="0" fontId="21" fillId="0" borderId="0" xfId="0" applyFont="1" applyAlignment="1">
      <alignment horizontal="center" vertical="center"/>
    </xf>
    <xf numFmtId="0" fontId="21" fillId="0" borderId="41" xfId="0" applyFont="1" applyBorder="1" applyAlignment="1">
      <alignment horizontal="center" vertical="center"/>
    </xf>
    <xf numFmtId="0" fontId="21" fillId="0" borderId="30" xfId="0" applyFont="1" applyBorder="1" applyAlignment="1">
      <alignment horizontal="center" vertical="center"/>
    </xf>
    <xf numFmtId="0" fontId="21" fillId="0" borderId="34" xfId="0" applyFont="1" applyBorder="1" applyAlignment="1">
      <alignment horizontal="center" vertical="center"/>
    </xf>
    <xf numFmtId="0" fontId="23" fillId="0" borderId="15"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61"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52" xfId="0" applyFont="1" applyBorder="1" applyAlignment="1">
      <alignment horizontal="center" vertical="center" wrapText="1"/>
    </xf>
  </cellXfs>
  <cellStyles count="5">
    <cellStyle name="桁区切り" xfId="4" builtinId="6"/>
    <cellStyle name="桁区切り 2" xfId="1" xr:uid="{00000000-0005-0000-0000-000000000000}"/>
    <cellStyle name="標準" xfId="0" builtinId="0"/>
    <cellStyle name="標準 2" xfId="2" xr:uid="{00000000-0005-0000-0000-000002000000}"/>
    <cellStyle name="標準_１５年度" xfId="3" xr:uid="{00000000-0005-0000-0000-000003000000}"/>
  </cellStyles>
  <dxfs count="0"/>
  <tableStyles count="0" defaultTableStyle="TableStyleMedium9" defaultPivotStyle="PivotStyleLight16"/>
  <colors>
    <mruColors>
      <color rgb="FFFFFFE7"/>
      <color rgb="FFC6D9F1"/>
      <color rgb="FF00FFCC"/>
      <color rgb="FFFFFFCC"/>
      <color rgb="FF0C6F72"/>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1" Type="http://schemas.openxmlformats.org/officeDocument/2006/relationships/themeOverride" Target="../theme/themeOverride12.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2.9113808316799356E-2"/>
          <c:y val="0.17422758362202131"/>
          <c:w val="0.9363028193932269"/>
          <c:h val="0.73309450374900453"/>
        </c:manualLayout>
      </c:layout>
      <c:barChart>
        <c:barDir val="col"/>
        <c:grouping val="stacked"/>
        <c:varyColors val="0"/>
        <c:ser>
          <c:idx val="2"/>
          <c:order val="0"/>
          <c:tx>
            <c:v>県外転入（左目盛）</c:v>
          </c:tx>
          <c:spPr>
            <a:solidFill>
              <a:srgbClr val="92D050"/>
            </a:solidFill>
            <a:ln w="12700">
              <a:solidFill>
                <a:srgbClr val="000000"/>
              </a:solidFill>
              <a:prstDash val="solid"/>
            </a:ln>
          </c:spPr>
          <c:invertIfNegative val="0"/>
          <c:cat>
            <c:strRef>
              <c:f>社会動態・自然動態の推移!$B$5:$B$59</c:f>
              <c:strCache>
                <c:ptCount val="55"/>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strCache>
            </c:strRef>
          </c:cat>
          <c:val>
            <c:numRef>
              <c:f>社会動態・自然動態の推移!$D$5:$D$59</c:f>
              <c:numCache>
                <c:formatCode>#,##0</c:formatCode>
                <c:ptCount val="55"/>
                <c:pt idx="0">
                  <c:v>39505</c:v>
                </c:pt>
                <c:pt idx="1">
                  <c:v>41166</c:v>
                </c:pt>
                <c:pt idx="2">
                  <c:v>42851</c:v>
                </c:pt>
                <c:pt idx="3">
                  <c:v>43317</c:v>
                </c:pt>
                <c:pt idx="4">
                  <c:v>44058</c:v>
                </c:pt>
                <c:pt idx="5">
                  <c:v>41719</c:v>
                </c:pt>
                <c:pt idx="6">
                  <c:v>41236</c:v>
                </c:pt>
                <c:pt idx="7">
                  <c:v>40878</c:v>
                </c:pt>
                <c:pt idx="8">
                  <c:v>38673</c:v>
                </c:pt>
                <c:pt idx="9">
                  <c:v>37706</c:v>
                </c:pt>
                <c:pt idx="10">
                  <c:v>36077</c:v>
                </c:pt>
                <c:pt idx="11">
                  <c:v>34672</c:v>
                </c:pt>
                <c:pt idx="12">
                  <c:v>34430</c:v>
                </c:pt>
                <c:pt idx="13">
                  <c:v>31466</c:v>
                </c:pt>
                <c:pt idx="14">
                  <c:v>31243</c:v>
                </c:pt>
                <c:pt idx="15">
                  <c:v>30390</c:v>
                </c:pt>
                <c:pt idx="16">
                  <c:v>29508</c:v>
                </c:pt>
                <c:pt idx="17">
                  <c:v>29665</c:v>
                </c:pt>
                <c:pt idx="18">
                  <c:v>28935</c:v>
                </c:pt>
                <c:pt idx="19">
                  <c:v>29351</c:v>
                </c:pt>
                <c:pt idx="20">
                  <c:v>29167</c:v>
                </c:pt>
                <c:pt idx="21">
                  <c:v>29435</c:v>
                </c:pt>
                <c:pt idx="22">
                  <c:v>30762</c:v>
                </c:pt>
                <c:pt idx="23">
                  <c:v>31383</c:v>
                </c:pt>
                <c:pt idx="24">
                  <c:v>30543</c:v>
                </c:pt>
                <c:pt idx="25">
                  <c:v>29267</c:v>
                </c:pt>
                <c:pt idx="26">
                  <c:v>29328</c:v>
                </c:pt>
                <c:pt idx="27">
                  <c:v>28137</c:v>
                </c:pt>
                <c:pt idx="28">
                  <c:v>28344</c:v>
                </c:pt>
                <c:pt idx="29">
                  <c:v>28386</c:v>
                </c:pt>
                <c:pt idx="30">
                  <c:v>27494</c:v>
                </c:pt>
                <c:pt idx="31">
                  <c:v>27301</c:v>
                </c:pt>
                <c:pt idx="32">
                  <c:v>27212</c:v>
                </c:pt>
                <c:pt idx="33">
                  <c:v>27128</c:v>
                </c:pt>
                <c:pt idx="34">
                  <c:v>26240</c:v>
                </c:pt>
                <c:pt idx="35">
                  <c:v>26180</c:v>
                </c:pt>
                <c:pt idx="36">
                  <c:v>25177</c:v>
                </c:pt>
                <c:pt idx="37">
                  <c:v>23928</c:v>
                </c:pt>
                <c:pt idx="38">
                  <c:v>23494</c:v>
                </c:pt>
                <c:pt idx="39">
                  <c:v>24003</c:v>
                </c:pt>
                <c:pt idx="40">
                  <c:v>22115</c:v>
                </c:pt>
                <c:pt idx="41">
                  <c:v>22534</c:v>
                </c:pt>
                <c:pt idx="42">
                  <c:v>21516</c:v>
                </c:pt>
                <c:pt idx="43">
                  <c:v>21785</c:v>
                </c:pt>
                <c:pt idx="44">
                  <c:v>20876</c:v>
                </c:pt>
                <c:pt idx="45">
                  <c:v>20492</c:v>
                </c:pt>
                <c:pt idx="46">
                  <c:v>19899</c:v>
                </c:pt>
                <c:pt idx="47">
                  <c:v>20053</c:v>
                </c:pt>
                <c:pt idx="48">
                  <c:v>19924</c:v>
                </c:pt>
                <c:pt idx="49">
                  <c:v>20150</c:v>
                </c:pt>
                <c:pt idx="50">
                  <c:v>19068</c:v>
                </c:pt>
                <c:pt idx="51">
                  <c:v>18842</c:v>
                </c:pt>
                <c:pt idx="52">
                  <c:v>20231</c:v>
                </c:pt>
                <c:pt idx="53">
                  <c:v>20416</c:v>
                </c:pt>
                <c:pt idx="54" formatCode="#,##0_);[Red]\(#,##0\)">
                  <c:v>21294</c:v>
                </c:pt>
              </c:numCache>
            </c:numRef>
          </c:val>
          <c:extLst>
            <c:ext xmlns:c16="http://schemas.microsoft.com/office/drawing/2014/chart" uri="{C3380CC4-5D6E-409C-BE32-E72D297353CC}">
              <c16:uniqueId val="{00000000-CB97-4473-B909-164C3B107A06}"/>
            </c:ext>
          </c:extLst>
        </c:ser>
        <c:ser>
          <c:idx val="3"/>
          <c:order val="1"/>
          <c:tx>
            <c:v>県外転出（左目盛）</c:v>
          </c:tx>
          <c:spPr>
            <a:solidFill>
              <a:srgbClr val="C6D9F1"/>
            </a:solidFill>
            <a:ln w="12700">
              <a:solidFill>
                <a:srgbClr val="000000"/>
              </a:solidFill>
              <a:prstDash val="solid"/>
            </a:ln>
          </c:spPr>
          <c:invertIfNegative val="0"/>
          <c:cat>
            <c:strRef>
              <c:f>社会動態・自然動態の推移!$B$5:$B$59</c:f>
              <c:strCache>
                <c:ptCount val="55"/>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strCache>
            </c:strRef>
          </c:cat>
          <c:val>
            <c:numRef>
              <c:f>社会動態・自然動態の推移!$AE$5:$AE$59</c:f>
              <c:numCache>
                <c:formatCode>#,##0</c:formatCode>
                <c:ptCount val="55"/>
                <c:pt idx="0">
                  <c:v>-58949</c:v>
                </c:pt>
                <c:pt idx="1">
                  <c:v>-54163</c:v>
                </c:pt>
                <c:pt idx="2">
                  <c:v>-50210</c:v>
                </c:pt>
                <c:pt idx="3">
                  <c:v>-48028</c:v>
                </c:pt>
                <c:pt idx="4">
                  <c:v>-43043</c:v>
                </c:pt>
                <c:pt idx="5">
                  <c:v>-41554</c:v>
                </c:pt>
                <c:pt idx="6">
                  <c:v>-38430</c:v>
                </c:pt>
                <c:pt idx="7">
                  <c:v>-36775</c:v>
                </c:pt>
                <c:pt idx="8">
                  <c:v>-35666</c:v>
                </c:pt>
                <c:pt idx="9">
                  <c:v>-34184</c:v>
                </c:pt>
                <c:pt idx="10">
                  <c:v>-34031</c:v>
                </c:pt>
                <c:pt idx="11">
                  <c:v>-35284</c:v>
                </c:pt>
                <c:pt idx="12">
                  <c:v>-35432</c:v>
                </c:pt>
                <c:pt idx="13">
                  <c:v>-35927</c:v>
                </c:pt>
                <c:pt idx="14">
                  <c:v>-35772</c:v>
                </c:pt>
                <c:pt idx="15">
                  <c:v>-35174</c:v>
                </c:pt>
                <c:pt idx="16">
                  <c:v>-36268</c:v>
                </c:pt>
                <c:pt idx="17">
                  <c:v>-35293</c:v>
                </c:pt>
                <c:pt idx="18">
                  <c:v>-33366</c:v>
                </c:pt>
                <c:pt idx="19">
                  <c:v>-34496</c:v>
                </c:pt>
                <c:pt idx="20">
                  <c:v>-34296</c:v>
                </c:pt>
                <c:pt idx="21">
                  <c:v>-34402</c:v>
                </c:pt>
                <c:pt idx="22">
                  <c:v>-33714</c:v>
                </c:pt>
                <c:pt idx="23">
                  <c:v>-31891</c:v>
                </c:pt>
                <c:pt idx="24">
                  <c:v>-30007</c:v>
                </c:pt>
                <c:pt idx="25">
                  <c:v>-29917</c:v>
                </c:pt>
                <c:pt idx="26">
                  <c:v>-30080</c:v>
                </c:pt>
                <c:pt idx="27">
                  <c:v>-31286</c:v>
                </c:pt>
                <c:pt idx="28">
                  <c:v>-30911</c:v>
                </c:pt>
                <c:pt idx="29">
                  <c:v>-29658</c:v>
                </c:pt>
                <c:pt idx="30">
                  <c:v>-29879</c:v>
                </c:pt>
                <c:pt idx="31">
                  <c:v>-30336</c:v>
                </c:pt>
                <c:pt idx="32">
                  <c:v>-30069</c:v>
                </c:pt>
                <c:pt idx="33">
                  <c:v>-29099</c:v>
                </c:pt>
                <c:pt idx="34">
                  <c:v>-28704</c:v>
                </c:pt>
                <c:pt idx="35">
                  <c:v>-29255</c:v>
                </c:pt>
                <c:pt idx="36">
                  <c:v>-28846</c:v>
                </c:pt>
                <c:pt idx="37">
                  <c:v>-28547</c:v>
                </c:pt>
                <c:pt idx="38">
                  <c:v>-28434</c:v>
                </c:pt>
                <c:pt idx="39">
                  <c:v>-26364</c:v>
                </c:pt>
                <c:pt idx="40">
                  <c:v>-23915</c:v>
                </c:pt>
                <c:pt idx="41">
                  <c:v>-23955</c:v>
                </c:pt>
                <c:pt idx="42">
                  <c:v>-23810</c:v>
                </c:pt>
                <c:pt idx="43">
                  <c:v>-23728</c:v>
                </c:pt>
                <c:pt idx="44">
                  <c:v>-23460</c:v>
                </c:pt>
                <c:pt idx="45">
                  <c:v>-23461</c:v>
                </c:pt>
                <c:pt idx="46">
                  <c:v>-23634</c:v>
                </c:pt>
                <c:pt idx="47">
                  <c:v>-22903</c:v>
                </c:pt>
                <c:pt idx="48">
                  <c:v>-22829</c:v>
                </c:pt>
                <c:pt idx="49">
                  <c:v>-22548</c:v>
                </c:pt>
                <c:pt idx="50">
                  <c:v>-21300</c:v>
                </c:pt>
                <c:pt idx="51">
                  <c:v>-20479</c:v>
                </c:pt>
                <c:pt idx="52">
                  <c:v>-21303</c:v>
                </c:pt>
                <c:pt idx="53">
                  <c:v>-21581</c:v>
                </c:pt>
                <c:pt idx="54">
                  <c:v>-21404</c:v>
                </c:pt>
              </c:numCache>
            </c:numRef>
          </c:val>
          <c:extLst>
            <c:ext xmlns:c16="http://schemas.microsoft.com/office/drawing/2014/chart" uri="{C3380CC4-5D6E-409C-BE32-E72D297353CC}">
              <c16:uniqueId val="{00000001-CB97-4473-B909-164C3B107A06}"/>
            </c:ext>
          </c:extLst>
        </c:ser>
        <c:dLbls>
          <c:showLegendKey val="0"/>
          <c:showVal val="0"/>
          <c:showCatName val="0"/>
          <c:showSerName val="0"/>
          <c:showPercent val="0"/>
          <c:showBubbleSize val="0"/>
        </c:dLbls>
        <c:gapWidth val="50"/>
        <c:overlap val="100"/>
        <c:axId val="67333416"/>
        <c:axId val="1"/>
      </c:barChart>
      <c:lineChart>
        <c:grouping val="standard"/>
        <c:varyColors val="0"/>
        <c:ser>
          <c:idx val="4"/>
          <c:order val="2"/>
          <c:tx>
            <c:v>社会増加率（右目盛）</c:v>
          </c:tx>
          <c:spPr>
            <a:ln w="12700">
              <a:solidFill>
                <a:srgbClr val="000000"/>
              </a:solidFill>
              <a:prstDash val="solid"/>
            </a:ln>
          </c:spPr>
          <c:marker>
            <c:symbol val="diamond"/>
            <c:size val="4"/>
            <c:spPr>
              <a:solidFill>
                <a:schemeClr val="tx1"/>
              </a:solidFill>
              <a:ln>
                <a:solidFill>
                  <a:schemeClr val="tx1"/>
                </a:solidFill>
              </a:ln>
            </c:spPr>
          </c:marker>
          <c:cat>
            <c:strRef>
              <c:f>社会動態・自然動態の推移!$B$5:$B$58</c:f>
              <c:strCache>
                <c:ptCount val="54"/>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strCache>
            </c:strRef>
          </c:cat>
          <c:val>
            <c:numRef>
              <c:f>社会動態・自然動態の推移!$G$5:$G$59</c:f>
              <c:numCache>
                <c:formatCode>#,##0.00</c:formatCode>
                <c:ptCount val="55"/>
                <c:pt idx="0">
                  <c:v>-1.8305162613183406</c:v>
                </c:pt>
                <c:pt idx="1">
                  <c:v>-1.2365082460838832</c:v>
                </c:pt>
                <c:pt idx="2">
                  <c:v>-0.70262642310732937</c:v>
                </c:pt>
                <c:pt idx="3">
                  <c:v>-0.44900363320282272</c:v>
                </c:pt>
                <c:pt idx="4">
                  <c:v>9.6286289970668251E-2</c:v>
                </c:pt>
                <c:pt idx="5">
                  <c:v>1.5487533474191668E-2</c:v>
                </c:pt>
                <c:pt idx="6">
                  <c:v>0.25860440254180667</c:v>
                </c:pt>
                <c:pt idx="7">
                  <c:v>0.37380606179871506</c:v>
                </c:pt>
                <c:pt idx="8">
                  <c:v>0.27056062825491545</c:v>
                </c:pt>
                <c:pt idx="9">
                  <c:v>0.3134743226079782</c:v>
                </c:pt>
                <c:pt idx="10">
                  <c:v>0.18000691522166981</c:v>
                </c:pt>
                <c:pt idx="11">
                  <c:v>-5.314405251188143E-2</c:v>
                </c:pt>
                <c:pt idx="12">
                  <c:v>-8.6449811656747658E-2</c:v>
                </c:pt>
                <c:pt idx="13">
                  <c:v>-0.38250574273080462</c:v>
                </c:pt>
                <c:pt idx="14">
                  <c:v>-0.38720422137240773</c:v>
                </c:pt>
                <c:pt idx="15">
                  <c:v>-0.40791512227648019</c:v>
                </c:pt>
                <c:pt idx="16">
                  <c:v>-0.57505340085390322</c:v>
                </c:pt>
                <c:pt idx="17">
                  <c:v>-0.4789302189820776</c:v>
                </c:pt>
                <c:pt idx="18">
                  <c:v>-0.37690782472893003</c:v>
                </c:pt>
                <c:pt idx="19">
                  <c:v>-0.43747581978887223</c:v>
                </c:pt>
                <c:pt idx="20">
                  <c:v>-0.4364036729720715</c:v>
                </c:pt>
                <c:pt idx="21">
                  <c:v>-0.4249268761330029</c:v>
                </c:pt>
                <c:pt idx="22">
                  <c:v>-0.25292292191090465</c:v>
                </c:pt>
                <c:pt idx="23">
                  <c:v>-4.3519978068672464E-2</c:v>
                </c:pt>
                <c:pt idx="24">
                  <c:v>4.5836215912521239E-2</c:v>
                </c:pt>
                <c:pt idx="25">
                  <c:v>-5.5424100957131586E-2</c:v>
                </c:pt>
                <c:pt idx="26">
                  <c:v>-6.3955421710314264E-2</c:v>
                </c:pt>
                <c:pt idx="27">
                  <c:v>-0.2674521214839049</c:v>
                </c:pt>
                <c:pt idx="28">
                  <c:v>-0.2182092054192728</c:v>
                </c:pt>
                <c:pt idx="29">
                  <c:v>-0.10820605086194796</c:v>
                </c:pt>
                <c:pt idx="30">
                  <c:v>-0.20297768692244975</c:v>
                </c:pt>
                <c:pt idx="31">
                  <c:v>-0.25940015743495554</c:v>
                </c:pt>
                <c:pt idx="32">
                  <c:v>-0.2446262706523824</c:v>
                </c:pt>
                <c:pt idx="33">
                  <c:v>-0.16907381689074022</c:v>
                </c:pt>
                <c:pt idx="34">
                  <c:v>-0.21177681954878819</c:v>
                </c:pt>
                <c:pt idx="35">
                  <c:v>-0.26489278948905409</c:v>
                </c:pt>
                <c:pt idx="36">
                  <c:v>-0.31820176541704465</c:v>
                </c:pt>
                <c:pt idx="37">
                  <c:v>-0.40227482538189541</c:v>
                </c:pt>
                <c:pt idx="38">
                  <c:v>-0.43233365656254491</c:v>
                </c:pt>
                <c:pt idx="39">
                  <c:v>-0.20778182995860203</c:v>
                </c:pt>
                <c:pt idx="40">
                  <c:v>-0.15900708906605418</c:v>
                </c:pt>
                <c:pt idx="41">
                  <c:v>-0.12517254167206204</c:v>
                </c:pt>
                <c:pt idx="42">
                  <c:v>-0.20284513737585241</c:v>
                </c:pt>
                <c:pt idx="43">
                  <c:v>-0.17257167319916619</c:v>
                </c:pt>
                <c:pt idx="44">
                  <c:v>-0.23058046669343682</c:v>
                </c:pt>
                <c:pt idx="45">
                  <c:v>-0.26633177098517641</c:v>
                </c:pt>
                <c:pt idx="46">
                  <c:v>-0.3382940740116786</c:v>
                </c:pt>
                <c:pt idx="47">
                  <c:v>-0.26006900497598695</c:v>
                </c:pt>
                <c:pt idx="48">
                  <c:v>-0.26699287896445367</c:v>
                </c:pt>
                <c:pt idx="49">
                  <c:v>-0.2220931772568436</c:v>
                </c:pt>
                <c:pt idx="50">
                  <c:v>-0.20826276939097135</c:v>
                </c:pt>
                <c:pt idx="51">
                  <c:v>-0.15305130257223423</c:v>
                </c:pt>
                <c:pt idx="52">
                  <c:v>-0.10103523415292512</c:v>
                </c:pt>
                <c:pt idx="53">
                  <c:v>-0.11079220707586555</c:v>
                </c:pt>
                <c:pt idx="54">
                  <c:v>-1.0569697062873362E-2</c:v>
                </c:pt>
              </c:numCache>
            </c:numRef>
          </c:val>
          <c:smooth val="0"/>
          <c:extLst>
            <c:ext xmlns:c16="http://schemas.microsoft.com/office/drawing/2014/chart" uri="{C3380CC4-5D6E-409C-BE32-E72D297353CC}">
              <c16:uniqueId val="{00000002-CB97-4473-B909-164C3B107A06}"/>
            </c:ext>
          </c:extLst>
        </c:ser>
        <c:dLbls>
          <c:showLegendKey val="0"/>
          <c:showVal val="0"/>
          <c:showCatName val="0"/>
          <c:showSerName val="0"/>
          <c:showPercent val="0"/>
          <c:showBubbleSize val="0"/>
        </c:dLbls>
        <c:marker val="1"/>
        <c:smooth val="0"/>
        <c:axId val="3"/>
        <c:axId val="4"/>
      </c:lineChart>
      <c:catAx>
        <c:axId val="67333416"/>
        <c:scaling>
          <c:orientation val="minMax"/>
        </c:scaling>
        <c:delete val="0"/>
        <c:axPos val="b"/>
        <c:title>
          <c:tx>
            <c:rich>
              <a:bodyPr/>
              <a:lstStyle/>
              <a:p>
                <a:pPr algn="r">
                  <a:defRPr/>
                </a:pPr>
                <a:r>
                  <a:rPr lang="ja-JP"/>
                  <a:t>（年）</a:t>
                </a:r>
              </a:p>
            </c:rich>
          </c:tx>
          <c:layout>
            <c:manualLayout>
              <c:xMode val="edge"/>
              <c:yMode val="edge"/>
              <c:x val="0.93519004970124386"/>
              <c:y val="0.9325741761694808"/>
            </c:manualLayout>
          </c:layout>
          <c:overlay val="0"/>
          <c:spPr>
            <a:noFill/>
            <a:ln w="25400">
              <a:noFill/>
            </a:ln>
          </c:spPr>
        </c:title>
        <c:numFmt formatCode="General" sourceLinked="1"/>
        <c:majorTickMark val="in"/>
        <c:minorTickMark val="none"/>
        <c:tickLblPos val="low"/>
        <c:spPr>
          <a:ln w="12700">
            <a:solidFill>
              <a:srgbClr val="000000"/>
            </a:solidFill>
            <a:prstDash val="solid"/>
          </a:ln>
        </c:spPr>
        <c:txPr>
          <a:bodyPr rot="0" vert="horz"/>
          <a:lstStyle/>
          <a:p>
            <a:pPr>
              <a:defRPr/>
            </a:pPr>
            <a:endParaRPr lang="ja-JP"/>
          </a:p>
        </c:txPr>
        <c:crossAx val="1"/>
        <c:crossesAt val="-8"/>
        <c:auto val="1"/>
        <c:lblAlgn val="ctr"/>
        <c:lblOffset val="100"/>
        <c:tickLblSkip val="5"/>
        <c:tickMarkSkip val="1"/>
        <c:noMultiLvlLbl val="0"/>
      </c:catAx>
      <c:valAx>
        <c:axId val="1"/>
        <c:scaling>
          <c:orientation val="minMax"/>
          <c:max val="60000"/>
          <c:min val="-80000"/>
        </c:scaling>
        <c:delete val="0"/>
        <c:axPos val="l"/>
        <c:majorGridlines>
          <c:spPr>
            <a:ln w="3175">
              <a:solidFill>
                <a:srgbClr val="000000"/>
              </a:solidFill>
              <a:prstDash val="sysDash"/>
            </a:ln>
          </c:spPr>
        </c:majorGridlines>
        <c:title>
          <c:tx>
            <c:rich>
              <a:bodyPr rot="0" vert="horz"/>
              <a:lstStyle/>
              <a:p>
                <a:pPr algn="ctr">
                  <a:defRPr/>
                </a:pPr>
                <a:r>
                  <a:rPr lang="ja-JP"/>
                  <a:t>（万人）</a:t>
                </a:r>
              </a:p>
            </c:rich>
          </c:tx>
          <c:layout>
            <c:manualLayout>
              <c:xMode val="edge"/>
              <c:yMode val="edge"/>
              <c:x val="5.971342720463161E-5"/>
              <c:y val="6.6753579123135245E-2"/>
            </c:manualLayout>
          </c:layout>
          <c:overlay val="0"/>
          <c:spPr>
            <a:noFill/>
            <a:ln w="25400">
              <a:noFill/>
            </a:ln>
          </c:spPr>
        </c:title>
        <c:numFmt formatCode="#,##0;#,##0" sourceLinked="0"/>
        <c:majorTickMark val="in"/>
        <c:minorTickMark val="none"/>
        <c:tickLblPos val="nextTo"/>
        <c:spPr>
          <a:ln w="3175">
            <a:solidFill>
              <a:srgbClr val="000000"/>
            </a:solidFill>
            <a:prstDash val="solid"/>
          </a:ln>
        </c:spPr>
        <c:txPr>
          <a:bodyPr rot="0" vert="horz"/>
          <a:lstStyle/>
          <a:p>
            <a:pPr>
              <a:defRPr/>
            </a:pPr>
            <a:endParaRPr lang="ja-JP"/>
          </a:p>
        </c:txPr>
        <c:crossAx val="67333416"/>
        <c:crosses val="autoZero"/>
        <c:crossBetween val="between"/>
        <c:dispUnits>
          <c:builtInUnit val="tenThousands"/>
        </c:dispUnits>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max val="1.5"/>
          <c:min val="-2"/>
        </c:scaling>
        <c:delete val="0"/>
        <c:axPos val="r"/>
        <c:title>
          <c:tx>
            <c:rich>
              <a:bodyPr rot="0" vert="horz"/>
              <a:lstStyle/>
              <a:p>
                <a:pPr>
                  <a:defRPr/>
                </a:pPr>
                <a:r>
                  <a:rPr lang="ja-JP"/>
                  <a:t>（％）</a:t>
                </a:r>
              </a:p>
            </c:rich>
          </c:tx>
          <c:layout>
            <c:manualLayout>
              <c:xMode val="edge"/>
              <c:yMode val="edge"/>
              <c:x val="0.95834637197022798"/>
              <c:y val="5.1104691168398074E-2"/>
            </c:manualLayout>
          </c:layout>
          <c:overlay val="0"/>
        </c:title>
        <c:numFmt formatCode="#,##0.0" sourceLinked="0"/>
        <c:majorTickMark val="out"/>
        <c:minorTickMark val="none"/>
        <c:tickLblPos val="nextTo"/>
        <c:crossAx val="3"/>
        <c:crosses val="max"/>
        <c:crossBetween val="between"/>
      </c:valAx>
      <c:spPr>
        <a:solidFill>
          <a:srgbClr val="FFFFE7"/>
        </a:solidFill>
        <a:ln w="12700">
          <a:solidFill>
            <a:srgbClr val="000000"/>
          </a:solidFill>
          <a:prstDash val="solid"/>
        </a:ln>
      </c:spPr>
    </c:plotArea>
    <c:legend>
      <c:legendPos val="r"/>
      <c:layout>
        <c:manualLayout>
          <c:xMode val="edge"/>
          <c:yMode val="edge"/>
          <c:x val="0.40813900816232312"/>
          <c:y val="0.19270307557709135"/>
          <c:w val="0.52634563101196452"/>
          <c:h val="0.10884312537855842"/>
        </c:manualLayout>
      </c:layout>
      <c:overlay val="0"/>
      <c:spPr>
        <a:solidFill>
          <a:srgbClr val="FFFFFF"/>
        </a:solidFill>
        <a:ln w="12700">
          <a:solidFill>
            <a:srgbClr val="000000"/>
          </a:solidFill>
          <a:prstDash val="solid"/>
        </a:ln>
      </c:spPr>
    </c:legend>
    <c:plotVisOnly val="1"/>
    <c:dispBlanksAs val="gap"/>
    <c:showDLblsOverMax val="0"/>
  </c:chart>
  <c:spPr>
    <a:solidFill>
      <a:srgbClr val="FFFFFF"/>
    </a:solid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0"/>
  </c:printSettings>
  <c:userShapes r:id="rId2"/>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市町村別出生率</a:t>
            </a:r>
            <a:r>
              <a:rPr lang="ja-JP" altLang="en-US" sz="1080" b="0" i="0" u="none" strike="noStrike" baseline="0"/>
              <a:t> </a:t>
            </a:r>
            <a:endParaRPr lang="ja-JP"/>
          </a:p>
        </c:rich>
      </c:tx>
      <c:layout>
        <c:manualLayout>
          <c:xMode val="edge"/>
          <c:yMode val="edge"/>
          <c:x val="0.23952266594043226"/>
          <c:y val="4.9974632986166004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C0504D">
                <a:lumMod val="60000"/>
                <a:lumOff val="40000"/>
              </a:srgbClr>
            </a:solidFill>
            <a:ln w="12700">
              <a:solidFill>
                <a:srgbClr val="000000"/>
              </a:solidFill>
              <a:prstDash val="solid"/>
            </a:ln>
          </c:spPr>
          <c:invertIfNegative val="0"/>
          <c:dPt>
            <c:idx val="6"/>
            <c:invertIfNegative val="0"/>
            <c:bubble3D val="0"/>
            <c:spPr>
              <a:solidFill>
                <a:srgbClr val="C0504D">
                  <a:lumMod val="50000"/>
                </a:srgbClr>
              </a:solidFill>
              <a:ln w="12700">
                <a:solidFill>
                  <a:srgbClr val="000000"/>
                </a:solidFill>
                <a:prstDash val="solid"/>
              </a:ln>
            </c:spPr>
            <c:extLst>
              <c:ext xmlns:c16="http://schemas.microsoft.com/office/drawing/2014/chart" uri="{C3380CC4-5D6E-409C-BE32-E72D297353CC}">
                <c16:uniqueId val="{00000000-2D7B-4753-BEC0-F8DBFBF4B45B}"/>
              </c:ext>
            </c:extLst>
          </c:dPt>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F216-4281-80E0-5D9EAAE78BD0}"/>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F216-4281-80E0-5D9EAAE78BD0}"/>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市町村別社会増減加率・自然増加率!$BG$32:$BG$58</c:f>
              <c:strCache>
                <c:ptCount val="27"/>
                <c:pt idx="0">
                  <c:v>三 股 町</c:v>
                </c:pt>
                <c:pt idx="1">
                  <c:v>都 城 市</c:v>
                </c:pt>
                <c:pt idx="2">
                  <c:v>西米良村</c:v>
                </c:pt>
                <c:pt idx="3">
                  <c:v>都 農 町</c:v>
                </c:pt>
                <c:pt idx="4">
                  <c:v>宮 崎 市</c:v>
                </c:pt>
                <c:pt idx="5">
                  <c:v>門 川 町</c:v>
                </c:pt>
                <c:pt idx="6">
                  <c:v>県 平 均</c:v>
                </c:pt>
                <c:pt idx="7">
                  <c:v>延 岡 市</c:v>
                </c:pt>
                <c:pt idx="8">
                  <c:v>日 向 市</c:v>
                </c:pt>
                <c:pt idx="9">
                  <c:v>新 富 町</c:v>
                </c:pt>
                <c:pt idx="10">
                  <c:v>西 都 市</c:v>
                </c:pt>
                <c:pt idx="11">
                  <c:v>諸 塚 村</c:v>
                </c:pt>
                <c:pt idx="12">
                  <c:v>国 富 町</c:v>
                </c:pt>
                <c:pt idx="13">
                  <c:v>小 林 市</c:v>
                </c:pt>
                <c:pt idx="14">
                  <c:v>高 鍋 町</c:v>
                </c:pt>
                <c:pt idx="15">
                  <c:v>高千穂町</c:v>
                </c:pt>
                <c:pt idx="16">
                  <c:v>串 間 市</c:v>
                </c:pt>
                <c:pt idx="17">
                  <c:v>綾    町</c:v>
                </c:pt>
                <c:pt idx="18">
                  <c:v>日之影町</c:v>
                </c:pt>
                <c:pt idx="19">
                  <c:v>日 南 市</c:v>
                </c:pt>
                <c:pt idx="20">
                  <c:v>高 原 町</c:v>
                </c:pt>
                <c:pt idx="21">
                  <c:v>川 南 町</c:v>
                </c:pt>
                <c:pt idx="22">
                  <c:v>えびの市</c:v>
                </c:pt>
                <c:pt idx="23">
                  <c:v>椎 葉 村</c:v>
                </c:pt>
                <c:pt idx="24">
                  <c:v>木 城 町</c:v>
                </c:pt>
                <c:pt idx="25">
                  <c:v>美 郷 町</c:v>
                </c:pt>
                <c:pt idx="26">
                  <c:v>五ヶ瀬町</c:v>
                </c:pt>
              </c:strCache>
            </c:strRef>
          </c:cat>
          <c:val>
            <c:numRef>
              <c:f>市町村別社会増減加率・自然増加率!$BH$32:$BH$58</c:f>
              <c:numCache>
                <c:formatCode>0.00</c:formatCode>
                <c:ptCount val="27"/>
                <c:pt idx="0">
                  <c:v>0.68307619832764099</c:v>
                </c:pt>
                <c:pt idx="1">
                  <c:v>0.67799182868057228</c:v>
                </c:pt>
                <c:pt idx="2">
                  <c:v>0.65075921908893708</c:v>
                </c:pt>
                <c:pt idx="3">
                  <c:v>0.63694267515923575</c:v>
                </c:pt>
                <c:pt idx="4">
                  <c:v>0.62478288668824788</c:v>
                </c:pt>
                <c:pt idx="5">
                  <c:v>0.60859188544152742</c:v>
                </c:pt>
                <c:pt idx="6">
                  <c:v>0.58258248447455641</c:v>
                </c:pt>
                <c:pt idx="7">
                  <c:v>0.57424118129614443</c:v>
                </c:pt>
                <c:pt idx="8">
                  <c:v>0.54202888511758385</c:v>
                </c:pt>
                <c:pt idx="9">
                  <c:v>0.53359806415586031</c:v>
                </c:pt>
                <c:pt idx="10">
                  <c:v>0.5248195932648152</c:v>
                </c:pt>
                <c:pt idx="11">
                  <c:v>0.51470588235294112</c:v>
                </c:pt>
                <c:pt idx="12">
                  <c:v>0.51247395393365991</c:v>
                </c:pt>
                <c:pt idx="13">
                  <c:v>0.48621207426651092</c:v>
                </c:pt>
                <c:pt idx="14">
                  <c:v>0.48331774243841596</c:v>
                </c:pt>
                <c:pt idx="15">
                  <c:v>0.46296296296296291</c:v>
                </c:pt>
                <c:pt idx="16">
                  <c:v>0.45979947633948526</c:v>
                </c:pt>
                <c:pt idx="17">
                  <c:v>0.44689408610159392</c:v>
                </c:pt>
                <c:pt idx="18">
                  <c:v>0.42944785276073622</c:v>
                </c:pt>
                <c:pt idx="19">
                  <c:v>0.42336649356608064</c:v>
                </c:pt>
                <c:pt idx="20">
                  <c:v>0.41620761415105889</c:v>
                </c:pt>
                <c:pt idx="21">
                  <c:v>0.4100881689563256</c:v>
                </c:pt>
                <c:pt idx="22">
                  <c:v>0.40187541862022769</c:v>
                </c:pt>
                <c:pt idx="23">
                  <c:v>0.34828036569438398</c:v>
                </c:pt>
                <c:pt idx="24">
                  <c:v>0.34467901766479964</c:v>
                </c:pt>
                <c:pt idx="25">
                  <c:v>0.34277879341864714</c:v>
                </c:pt>
                <c:pt idx="26">
                  <c:v>0.28635062042634424</c:v>
                </c:pt>
              </c:numCache>
            </c:numRef>
          </c:val>
          <c:extLst>
            <c:ext xmlns:c16="http://schemas.microsoft.com/office/drawing/2014/chart" uri="{C3380CC4-5D6E-409C-BE32-E72D297353CC}">
              <c16:uniqueId val="{00000002-F216-4281-80E0-5D9EAAE78BD0}"/>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市町村別死亡率</a:t>
            </a:r>
            <a:r>
              <a:rPr lang="ja-JP" altLang="en-US" sz="1080" b="0" i="0" u="none" strike="noStrike" baseline="0"/>
              <a:t> </a:t>
            </a:r>
            <a:endParaRPr lang="ja-JP"/>
          </a:p>
        </c:rich>
      </c:tx>
      <c:layout>
        <c:manualLayout>
          <c:xMode val="edge"/>
          <c:yMode val="edge"/>
          <c:x val="0.23952266594043226"/>
          <c:y val="4.9974632986166004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F79646">
                <a:lumMod val="60000"/>
                <a:lumOff val="40000"/>
              </a:srgbClr>
            </a:solidFill>
            <a:ln w="12700">
              <a:solidFill>
                <a:srgbClr val="000000"/>
              </a:solidFill>
              <a:prstDash val="solid"/>
            </a:ln>
          </c:spPr>
          <c:invertIfNegative val="0"/>
          <c:dPt>
            <c:idx val="24"/>
            <c:invertIfNegative val="0"/>
            <c:bubble3D val="0"/>
            <c:spPr>
              <a:solidFill>
                <a:srgbClr val="F79646">
                  <a:lumMod val="75000"/>
                </a:srgbClr>
              </a:solidFill>
              <a:ln w="12700">
                <a:solidFill>
                  <a:srgbClr val="000000"/>
                </a:solidFill>
                <a:prstDash val="solid"/>
              </a:ln>
            </c:spPr>
            <c:extLst>
              <c:ext xmlns:c16="http://schemas.microsoft.com/office/drawing/2014/chart" uri="{C3380CC4-5D6E-409C-BE32-E72D297353CC}">
                <c16:uniqueId val="{00000000-FA8D-4C72-87BD-7CE9CBA0DA04}"/>
              </c:ext>
            </c:extLst>
          </c:dPt>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34C7-4481-92AD-FB6A526A3428}"/>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34C7-4481-92AD-FB6A526A3428}"/>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市町村別社会増減加率・自然増加率!$BJ$32:$BJ$58</c:f>
              <c:strCache>
                <c:ptCount val="27"/>
                <c:pt idx="0">
                  <c:v>美 郷 町</c:v>
                </c:pt>
                <c:pt idx="1">
                  <c:v>諸 塚 村</c:v>
                </c:pt>
                <c:pt idx="2">
                  <c:v>五ヶ瀬町</c:v>
                </c:pt>
                <c:pt idx="3">
                  <c:v>日之影町</c:v>
                </c:pt>
                <c:pt idx="4">
                  <c:v>椎 葉 村</c:v>
                </c:pt>
                <c:pt idx="5">
                  <c:v>串 間 市</c:v>
                </c:pt>
                <c:pt idx="6">
                  <c:v>えびの市</c:v>
                </c:pt>
                <c:pt idx="7">
                  <c:v>綾    町</c:v>
                </c:pt>
                <c:pt idx="8">
                  <c:v>高 原 町</c:v>
                </c:pt>
                <c:pt idx="9">
                  <c:v>高千穂町</c:v>
                </c:pt>
                <c:pt idx="10">
                  <c:v>木 城 町</c:v>
                </c:pt>
                <c:pt idx="11">
                  <c:v>日 南 市</c:v>
                </c:pt>
                <c:pt idx="12">
                  <c:v>国 富 町</c:v>
                </c:pt>
                <c:pt idx="13">
                  <c:v>門 川 町</c:v>
                </c:pt>
                <c:pt idx="14">
                  <c:v>都 農 町</c:v>
                </c:pt>
                <c:pt idx="15">
                  <c:v>川 南 町</c:v>
                </c:pt>
                <c:pt idx="16">
                  <c:v>西 都 市</c:v>
                </c:pt>
                <c:pt idx="17">
                  <c:v>小 林 市</c:v>
                </c:pt>
                <c:pt idx="18">
                  <c:v>延 岡 市</c:v>
                </c:pt>
                <c:pt idx="19">
                  <c:v>西米良村</c:v>
                </c:pt>
                <c:pt idx="20">
                  <c:v>新 富 町</c:v>
                </c:pt>
                <c:pt idx="21">
                  <c:v>高 鍋 町</c:v>
                </c:pt>
                <c:pt idx="22">
                  <c:v>都 城 市</c:v>
                </c:pt>
                <c:pt idx="23">
                  <c:v>日 向 市</c:v>
                </c:pt>
                <c:pt idx="24">
                  <c:v>県 平 均</c:v>
                </c:pt>
                <c:pt idx="25">
                  <c:v>三 股 町</c:v>
                </c:pt>
                <c:pt idx="26">
                  <c:v>宮 崎 市</c:v>
                </c:pt>
              </c:strCache>
            </c:strRef>
          </c:cat>
          <c:val>
            <c:numRef>
              <c:f>市町村別社会増減加率・自然増加率!$BK$32:$BK$58</c:f>
              <c:numCache>
                <c:formatCode>0.00</c:formatCode>
                <c:ptCount val="27"/>
                <c:pt idx="0">
                  <c:v>3.1535648994515539</c:v>
                </c:pt>
                <c:pt idx="1">
                  <c:v>3.0147058823529411</c:v>
                </c:pt>
                <c:pt idx="2">
                  <c:v>2.958956411072224</c:v>
                </c:pt>
                <c:pt idx="3">
                  <c:v>2.4539877300613497</c:v>
                </c:pt>
                <c:pt idx="4">
                  <c:v>2.3508924684370918</c:v>
                </c:pt>
                <c:pt idx="5">
                  <c:v>2.2798390701832814</c:v>
                </c:pt>
                <c:pt idx="6">
                  <c:v>2.1128904585033186</c:v>
                </c:pt>
                <c:pt idx="7">
                  <c:v>2.0259198569938923</c:v>
                </c:pt>
                <c:pt idx="8">
                  <c:v>2.0075896682580487</c:v>
                </c:pt>
                <c:pt idx="9">
                  <c:v>2</c:v>
                </c:pt>
                <c:pt idx="10">
                  <c:v>1.981904351572598</c:v>
                </c:pt>
                <c:pt idx="11">
                  <c:v>1.9791862186906921</c:v>
                </c:pt>
                <c:pt idx="12">
                  <c:v>1.9597905051528974</c:v>
                </c:pt>
                <c:pt idx="13">
                  <c:v>1.9033412887828161</c:v>
                </c:pt>
                <c:pt idx="14">
                  <c:v>1.8586196094810485</c:v>
                </c:pt>
                <c:pt idx="15">
                  <c:v>1.824892351855649</c:v>
                </c:pt>
                <c:pt idx="16">
                  <c:v>1.8186456738829362</c:v>
                </c:pt>
                <c:pt idx="17">
                  <c:v>1.7994613532902735</c:v>
                </c:pt>
                <c:pt idx="18">
                  <c:v>1.7906445438266867</c:v>
                </c:pt>
                <c:pt idx="19">
                  <c:v>1.735357917570499</c:v>
                </c:pt>
                <c:pt idx="20">
                  <c:v>1.6318173357324564</c:v>
                </c:pt>
                <c:pt idx="21">
                  <c:v>1.5902712815715623</c:v>
                </c:pt>
                <c:pt idx="22">
                  <c:v>1.5773429297848387</c:v>
                </c:pt>
                <c:pt idx="23">
                  <c:v>1.5741350050219931</c:v>
                </c:pt>
                <c:pt idx="24">
                  <c:v>1.5665251928729493</c:v>
                </c:pt>
                <c:pt idx="25">
                  <c:v>1.2915636163781259</c:v>
                </c:pt>
                <c:pt idx="26">
                  <c:v>1.2392450246439342</c:v>
                </c:pt>
              </c:numCache>
            </c:numRef>
          </c:val>
          <c:extLst>
            <c:ext xmlns:c16="http://schemas.microsoft.com/office/drawing/2014/chart" uri="{C3380CC4-5D6E-409C-BE32-E72D297353CC}">
              <c16:uniqueId val="{00000002-34C7-4481-92AD-FB6A526A3428}"/>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市町村別自然増加率</a:t>
            </a:r>
            <a:r>
              <a:rPr lang="ja-JP" altLang="en-US" sz="1080" b="0" i="0" u="none" strike="noStrike" baseline="0"/>
              <a:t> </a:t>
            </a:r>
            <a:endParaRPr lang="ja-JP"/>
          </a:p>
        </c:rich>
      </c:tx>
      <c:layout>
        <c:manualLayout>
          <c:xMode val="edge"/>
          <c:yMode val="edge"/>
          <c:x val="0.21141328781427943"/>
          <c:y val="4.9968641713633735E-4"/>
        </c:manualLayout>
      </c:layout>
      <c:overlay val="0"/>
      <c:spPr>
        <a:noFill/>
        <a:ln w="25400">
          <a:noFill/>
        </a:ln>
      </c:spPr>
    </c:title>
    <c:autoTitleDeleted val="0"/>
    <c:plotArea>
      <c:layout>
        <c:manualLayout>
          <c:layoutTarget val="inner"/>
          <c:xMode val="edge"/>
          <c:yMode val="edge"/>
          <c:x val="0.32531439891379349"/>
          <c:y val="4.5636227327221543E-2"/>
          <c:w val="0.62286078898361041"/>
          <c:h val="0.89603249104706184"/>
        </c:manualLayout>
      </c:layout>
      <c:barChart>
        <c:barDir val="bar"/>
        <c:grouping val="clustered"/>
        <c:varyColors val="0"/>
        <c:ser>
          <c:idx val="0"/>
          <c:order val="0"/>
          <c:spPr>
            <a:solidFill>
              <a:srgbClr val="8064A2">
                <a:lumMod val="60000"/>
                <a:lumOff val="40000"/>
              </a:srgbClr>
            </a:solidFill>
            <a:ln w="12700">
              <a:solidFill>
                <a:srgbClr val="000000"/>
              </a:solidFill>
              <a:prstDash val="solid"/>
            </a:ln>
          </c:spPr>
          <c:invertIfNegative val="0"/>
          <c:dPt>
            <c:idx val="3"/>
            <c:invertIfNegative val="0"/>
            <c:bubble3D val="0"/>
            <c:spPr>
              <a:solidFill>
                <a:srgbClr val="8064A2">
                  <a:lumMod val="50000"/>
                </a:srgbClr>
              </a:solidFill>
              <a:ln w="12700">
                <a:solidFill>
                  <a:srgbClr val="000000"/>
                </a:solidFill>
                <a:prstDash val="solid"/>
              </a:ln>
            </c:spPr>
            <c:extLst>
              <c:ext xmlns:c16="http://schemas.microsoft.com/office/drawing/2014/chart" uri="{C3380CC4-5D6E-409C-BE32-E72D297353CC}">
                <c16:uniqueId val="{00000001-B5E9-4CE1-8F22-C1E04D010D60}"/>
              </c:ext>
            </c:extLst>
          </c:dPt>
          <c:dPt>
            <c:idx val="6"/>
            <c:invertIfNegative val="0"/>
            <c:bubble3D val="0"/>
            <c:extLst>
              <c:ext xmlns:c16="http://schemas.microsoft.com/office/drawing/2014/chart" uri="{C3380CC4-5D6E-409C-BE32-E72D297353CC}">
                <c16:uniqueId val="{00000003-96BB-49CA-A632-1F5448664BA9}"/>
              </c:ext>
            </c:extLst>
          </c:dPt>
          <c:dLbls>
            <c:dLbl>
              <c:idx val="0"/>
              <c:spPr>
                <a:solidFill>
                  <a:schemeClr val="bg1"/>
                </a:solidFill>
                <a:ln>
                  <a:noFill/>
                </a:ln>
              </c:spPr>
              <c:txPr>
                <a:bodyPr vertOverflow="overflow" horzOverflow="overflow" wrap="none" lIns="36000" tIns="0" rIns="36000" bIns="0"/>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96BB-49CA-A632-1F5448664BA9}"/>
                </c:ext>
              </c:extLst>
            </c:dLbl>
            <c:dLbl>
              <c:idx val="25"/>
              <c:spPr>
                <a:solidFill>
                  <a:schemeClr val="bg1"/>
                </a:solidFill>
                <a:ln>
                  <a:noFill/>
                </a:ln>
              </c:spPr>
              <c:txPr>
                <a:bodyPr vertOverflow="overflow" horzOverflow="overflow" wrap="none" lIns="36000" tIns="0" rIns="36000" bIns="0"/>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96BB-49CA-A632-1F5448664BA9}"/>
                </c:ext>
              </c:extLst>
            </c:dLbl>
            <c:spPr>
              <a:solidFill>
                <a:schemeClr val="bg1"/>
              </a:solidFill>
              <a:ln>
                <a:noFill/>
              </a:ln>
            </c:sp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市町村別社会増減加率・自然増加率!$BM$32:$BM$58</c:f>
              <c:strCache>
                <c:ptCount val="27"/>
                <c:pt idx="0">
                  <c:v>三 股 町</c:v>
                </c:pt>
                <c:pt idx="1">
                  <c:v>宮 崎 市</c:v>
                </c:pt>
                <c:pt idx="2">
                  <c:v>都 城 市</c:v>
                </c:pt>
                <c:pt idx="3">
                  <c:v>県 平 均</c:v>
                </c:pt>
                <c:pt idx="4">
                  <c:v>日 向 市</c:v>
                </c:pt>
                <c:pt idx="5">
                  <c:v>西米良村</c:v>
                </c:pt>
                <c:pt idx="6">
                  <c:v>新 富 町</c:v>
                </c:pt>
                <c:pt idx="7">
                  <c:v>高 鍋 町</c:v>
                </c:pt>
                <c:pt idx="8">
                  <c:v>延 岡 市</c:v>
                </c:pt>
                <c:pt idx="9">
                  <c:v>都 農 町</c:v>
                </c:pt>
                <c:pt idx="10">
                  <c:v>西 都 市</c:v>
                </c:pt>
                <c:pt idx="11">
                  <c:v>門 川 町</c:v>
                </c:pt>
                <c:pt idx="12">
                  <c:v>小 林 市</c:v>
                </c:pt>
                <c:pt idx="13">
                  <c:v>川 南 町</c:v>
                </c:pt>
                <c:pt idx="14">
                  <c:v>国 富 町</c:v>
                </c:pt>
                <c:pt idx="15">
                  <c:v>高千穂町</c:v>
                </c:pt>
                <c:pt idx="16">
                  <c:v>日 南 市</c:v>
                </c:pt>
                <c:pt idx="17">
                  <c:v>綾    町</c:v>
                </c:pt>
                <c:pt idx="18">
                  <c:v>高 原 町</c:v>
                </c:pt>
                <c:pt idx="19">
                  <c:v>木 城 町</c:v>
                </c:pt>
                <c:pt idx="20">
                  <c:v>えびの市</c:v>
                </c:pt>
                <c:pt idx="21">
                  <c:v>串 間 市</c:v>
                </c:pt>
                <c:pt idx="22">
                  <c:v>椎 葉 村</c:v>
                </c:pt>
                <c:pt idx="23">
                  <c:v>日之影町</c:v>
                </c:pt>
                <c:pt idx="24">
                  <c:v>諸 塚 村</c:v>
                </c:pt>
                <c:pt idx="25">
                  <c:v>五ヶ瀬町</c:v>
                </c:pt>
                <c:pt idx="26">
                  <c:v>美 郷 町</c:v>
                </c:pt>
              </c:strCache>
            </c:strRef>
          </c:cat>
          <c:val>
            <c:numRef>
              <c:f>市町村別社会増減加率・自然増加率!$BN$32:$BN$58</c:f>
              <c:numCache>
                <c:formatCode>0.00</c:formatCode>
                <c:ptCount val="27"/>
                <c:pt idx="0">
                  <c:v>-0.6084874180504849</c:v>
                </c:pt>
                <c:pt idx="1">
                  <c:v>-0.61446213795568616</c:v>
                </c:pt>
                <c:pt idx="2">
                  <c:v>-0.89935110110426664</c:v>
                </c:pt>
                <c:pt idx="3">
                  <c:v>-0.98394270839839304</c:v>
                </c:pt>
                <c:pt idx="4">
                  <c:v>-1.032106119904409</c:v>
                </c:pt>
                <c:pt idx="5">
                  <c:v>-1.0845986984815619</c:v>
                </c:pt>
                <c:pt idx="6">
                  <c:v>-1.0982192715765962</c:v>
                </c:pt>
                <c:pt idx="7">
                  <c:v>-1.1069535391331462</c:v>
                </c:pt>
                <c:pt idx="8">
                  <c:v>-1.2164033625305424</c:v>
                </c:pt>
                <c:pt idx="9">
                  <c:v>-1.2216769343218126</c:v>
                </c:pt>
                <c:pt idx="10">
                  <c:v>-1.2938260806181208</c:v>
                </c:pt>
                <c:pt idx="11">
                  <c:v>-1.2947494033412887</c:v>
                </c:pt>
                <c:pt idx="12">
                  <c:v>-1.3132492790237624</c:v>
                </c:pt>
                <c:pt idx="13">
                  <c:v>-1.4148041828993234</c:v>
                </c:pt>
                <c:pt idx="14">
                  <c:v>-1.4473165512192374</c:v>
                </c:pt>
                <c:pt idx="15">
                  <c:v>-1.5370370370370372</c:v>
                </c:pt>
                <c:pt idx="16">
                  <c:v>-1.5558197251246115</c:v>
                </c:pt>
                <c:pt idx="17">
                  <c:v>-1.5790257708922986</c:v>
                </c:pt>
                <c:pt idx="18">
                  <c:v>-1.5913820541069899</c:v>
                </c:pt>
                <c:pt idx="19">
                  <c:v>-1.6372253339077985</c:v>
                </c:pt>
                <c:pt idx="20">
                  <c:v>-1.7110150398830908</c:v>
                </c:pt>
                <c:pt idx="21">
                  <c:v>-1.8200395938437961</c:v>
                </c:pt>
                <c:pt idx="22">
                  <c:v>-2.0026121027427077</c:v>
                </c:pt>
                <c:pt idx="23">
                  <c:v>-2.0245398773006138</c:v>
                </c:pt>
                <c:pt idx="24">
                  <c:v>-2.5</c:v>
                </c:pt>
                <c:pt idx="25">
                  <c:v>-2.6726057906458798</c:v>
                </c:pt>
                <c:pt idx="26">
                  <c:v>-2.8107861060329067</c:v>
                </c:pt>
              </c:numCache>
            </c:numRef>
          </c:val>
          <c:extLst>
            <c:ext xmlns:c16="http://schemas.microsoft.com/office/drawing/2014/chart" uri="{C3380CC4-5D6E-409C-BE32-E72D297353CC}">
              <c16:uniqueId val="{00000002-96BB-49CA-A632-1F5448664BA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low"/>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2"/>
          <c:min val="-8"/>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702881781429197E-2"/>
          <c:y val="8.7105483188098909E-2"/>
          <c:w val="0.9435377368381227"/>
          <c:h val="0.81706117659400002"/>
        </c:manualLayout>
      </c:layout>
      <c:barChart>
        <c:barDir val="col"/>
        <c:grouping val="clustered"/>
        <c:varyColors val="0"/>
        <c:ser>
          <c:idx val="1"/>
          <c:order val="0"/>
          <c:tx>
            <c:strRef>
              <c:f>年齢５歳階級別県外転出入者数!$M$4</c:f>
              <c:strCache>
                <c:ptCount val="1"/>
                <c:pt idx="0">
                  <c:v>男</c:v>
                </c:pt>
              </c:strCache>
            </c:strRef>
          </c:tx>
          <c:spPr>
            <a:solidFill>
              <a:srgbClr val="0C6F72"/>
            </a:solidFill>
            <a:ln>
              <a:solidFill>
                <a:schemeClr val="tx1"/>
              </a:solidFill>
            </a:ln>
            <a:effectLst/>
          </c:spPr>
          <c:invertIfNegative val="0"/>
          <c:cat>
            <c:strRef>
              <c:f>年齢５歳階級別県外転出入者数!$B$6:$B$24</c:f>
              <c:strCache>
                <c:ptCount val="19"/>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85～89</c:v>
                </c:pt>
                <c:pt idx="18">
                  <c:v>90～　</c:v>
                </c:pt>
              </c:strCache>
            </c:strRef>
          </c:cat>
          <c:val>
            <c:numRef>
              <c:f>年齢５歳階級別県外転出入者数!$M$6:$M$24</c:f>
              <c:numCache>
                <c:formatCode>#,##0</c:formatCode>
                <c:ptCount val="19"/>
                <c:pt idx="0">
                  <c:v>228</c:v>
                </c:pt>
                <c:pt idx="1">
                  <c:v>130</c:v>
                </c:pt>
                <c:pt idx="2">
                  <c:v>56</c:v>
                </c:pt>
                <c:pt idx="3">
                  <c:v>-718</c:v>
                </c:pt>
                <c:pt idx="4">
                  <c:v>-348</c:v>
                </c:pt>
                <c:pt idx="5">
                  <c:v>-39</c:v>
                </c:pt>
                <c:pt idx="6">
                  <c:v>140</c:v>
                </c:pt>
                <c:pt idx="7">
                  <c:v>158</c:v>
                </c:pt>
                <c:pt idx="8">
                  <c:v>109</c:v>
                </c:pt>
                <c:pt idx="9">
                  <c:v>93</c:v>
                </c:pt>
                <c:pt idx="10">
                  <c:v>97</c:v>
                </c:pt>
                <c:pt idx="11">
                  <c:v>123</c:v>
                </c:pt>
                <c:pt idx="12">
                  <c:v>114</c:v>
                </c:pt>
                <c:pt idx="13">
                  <c:v>96</c:v>
                </c:pt>
                <c:pt idx="14">
                  <c:v>62</c:v>
                </c:pt>
                <c:pt idx="15">
                  <c:v>39</c:v>
                </c:pt>
                <c:pt idx="16">
                  <c:v>4</c:v>
                </c:pt>
                <c:pt idx="17">
                  <c:v>-15</c:v>
                </c:pt>
                <c:pt idx="18">
                  <c:v>-5</c:v>
                </c:pt>
              </c:numCache>
            </c:numRef>
          </c:val>
          <c:extLst>
            <c:ext xmlns:c16="http://schemas.microsoft.com/office/drawing/2014/chart" uri="{C3380CC4-5D6E-409C-BE32-E72D297353CC}">
              <c16:uniqueId val="{00000000-F788-4565-BB12-4E12F91A11BA}"/>
            </c:ext>
          </c:extLst>
        </c:ser>
        <c:ser>
          <c:idx val="0"/>
          <c:order val="1"/>
          <c:tx>
            <c:strRef>
              <c:f>年齢５歳階級別県外転出入者数!$N$4</c:f>
              <c:strCache>
                <c:ptCount val="1"/>
                <c:pt idx="0">
                  <c:v>女</c:v>
                </c:pt>
              </c:strCache>
            </c:strRef>
          </c:tx>
          <c:spPr>
            <a:solidFill>
              <a:schemeClr val="accent6"/>
            </a:solidFill>
            <a:ln>
              <a:solidFill>
                <a:schemeClr val="tx1"/>
              </a:solidFill>
            </a:ln>
            <a:effectLst/>
          </c:spPr>
          <c:invertIfNegative val="0"/>
          <c:cat>
            <c:strRef>
              <c:f>年齢５歳階級別県外転出入者数!$B$6:$B$24</c:f>
              <c:strCache>
                <c:ptCount val="19"/>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85～89</c:v>
                </c:pt>
                <c:pt idx="18">
                  <c:v>90～　</c:v>
                </c:pt>
              </c:strCache>
            </c:strRef>
          </c:cat>
          <c:val>
            <c:numRef>
              <c:f>年齢５歳階級別県外転出入者数!$N$6:$N$24</c:f>
              <c:numCache>
                <c:formatCode>#,##0</c:formatCode>
                <c:ptCount val="19"/>
                <c:pt idx="0">
                  <c:v>167</c:v>
                </c:pt>
                <c:pt idx="1">
                  <c:v>71</c:v>
                </c:pt>
                <c:pt idx="2">
                  <c:v>85</c:v>
                </c:pt>
                <c:pt idx="3">
                  <c:v>-447</c:v>
                </c:pt>
                <c:pt idx="4">
                  <c:v>-746</c:v>
                </c:pt>
                <c:pt idx="5">
                  <c:v>55</c:v>
                </c:pt>
                <c:pt idx="6">
                  <c:v>97</c:v>
                </c:pt>
                <c:pt idx="7">
                  <c:v>143</c:v>
                </c:pt>
                <c:pt idx="8">
                  <c:v>34</c:v>
                </c:pt>
                <c:pt idx="9">
                  <c:v>-31</c:v>
                </c:pt>
                <c:pt idx="10">
                  <c:v>89</c:v>
                </c:pt>
                <c:pt idx="11">
                  <c:v>44</c:v>
                </c:pt>
                <c:pt idx="12">
                  <c:v>32</c:v>
                </c:pt>
                <c:pt idx="13">
                  <c:v>56</c:v>
                </c:pt>
                <c:pt idx="14">
                  <c:v>24</c:v>
                </c:pt>
                <c:pt idx="15">
                  <c:v>5</c:v>
                </c:pt>
                <c:pt idx="16">
                  <c:v>-28</c:v>
                </c:pt>
                <c:pt idx="17">
                  <c:v>-44</c:v>
                </c:pt>
                <c:pt idx="18">
                  <c:v>-40</c:v>
                </c:pt>
              </c:numCache>
            </c:numRef>
          </c:val>
          <c:extLst>
            <c:ext xmlns:c16="http://schemas.microsoft.com/office/drawing/2014/chart" uri="{C3380CC4-5D6E-409C-BE32-E72D297353CC}">
              <c16:uniqueId val="{00000001-F788-4565-BB12-4E12F91A11BA}"/>
            </c:ext>
          </c:extLst>
        </c:ser>
        <c:dLbls>
          <c:showLegendKey val="0"/>
          <c:showVal val="0"/>
          <c:showCatName val="0"/>
          <c:showSerName val="0"/>
          <c:showPercent val="0"/>
          <c:showBubbleSize val="0"/>
        </c:dLbls>
        <c:gapWidth val="50"/>
        <c:axId val="1214811168"/>
        <c:axId val="1214811888"/>
      </c:barChart>
      <c:lineChart>
        <c:grouping val="standard"/>
        <c:varyColors val="0"/>
        <c:ser>
          <c:idx val="2"/>
          <c:order val="2"/>
          <c:tx>
            <c:strRef>
              <c:f>年齢５歳階級別県外転出入者数!$L$4</c:f>
              <c:strCache>
                <c:ptCount val="1"/>
                <c:pt idx="0">
                  <c:v>総数</c:v>
                </c:pt>
              </c:strCache>
            </c:strRef>
          </c:tx>
          <c:spPr>
            <a:ln w="19050" cap="rnd">
              <a:solidFill>
                <a:sysClr val="windowText" lastClr="000000"/>
              </a:solidFill>
              <a:round/>
            </a:ln>
            <a:effectLst/>
          </c:spPr>
          <c:marker>
            <c:symbol val="circle"/>
            <c:size val="7"/>
            <c:spPr>
              <a:solidFill>
                <a:schemeClr val="tx1"/>
              </a:solidFill>
              <a:ln w="9525">
                <a:solidFill>
                  <a:sysClr val="windowText" lastClr="000000"/>
                </a:solidFill>
              </a:ln>
              <a:effectLst/>
            </c:spPr>
          </c:marker>
          <c:dLbls>
            <c:dLbl>
              <c:idx val="0"/>
              <c:delete val="1"/>
              <c:extLst>
                <c:ext xmlns:c15="http://schemas.microsoft.com/office/drawing/2012/chart" uri="{CE6537A1-D6FC-4f65-9D91-7224C49458BB}"/>
                <c:ext xmlns:c16="http://schemas.microsoft.com/office/drawing/2014/chart" uri="{C3380CC4-5D6E-409C-BE32-E72D297353CC}">
                  <c16:uniqueId val="{00000002-F788-4565-BB12-4E12F91A11BA}"/>
                </c:ext>
              </c:extLst>
            </c:dLbl>
            <c:dLbl>
              <c:idx val="1"/>
              <c:delete val="1"/>
              <c:extLst>
                <c:ext xmlns:c15="http://schemas.microsoft.com/office/drawing/2012/chart" uri="{CE6537A1-D6FC-4f65-9D91-7224C49458BB}"/>
                <c:ext xmlns:c16="http://schemas.microsoft.com/office/drawing/2014/chart" uri="{C3380CC4-5D6E-409C-BE32-E72D297353CC}">
                  <c16:uniqueId val="{00000003-F788-4565-BB12-4E12F91A11BA}"/>
                </c:ext>
              </c:extLst>
            </c:dLbl>
            <c:dLbl>
              <c:idx val="2"/>
              <c:delete val="1"/>
              <c:extLst>
                <c:ext xmlns:c15="http://schemas.microsoft.com/office/drawing/2012/chart" uri="{CE6537A1-D6FC-4f65-9D91-7224C49458BB}"/>
                <c:ext xmlns:c16="http://schemas.microsoft.com/office/drawing/2014/chart" uri="{C3380CC4-5D6E-409C-BE32-E72D297353CC}">
                  <c16:uniqueId val="{00000004-F788-4565-BB12-4E12F91A11BA}"/>
                </c:ext>
              </c:extLst>
            </c:dLbl>
            <c:dLbl>
              <c:idx val="3"/>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788-4565-BB12-4E12F91A11BA}"/>
                </c:ext>
              </c:extLst>
            </c:dLbl>
            <c:dLbl>
              <c:idx val="4"/>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788-4565-BB12-4E12F91A11BA}"/>
                </c:ext>
              </c:extLst>
            </c:dLbl>
            <c:dLbl>
              <c:idx val="6"/>
              <c:delete val="1"/>
              <c:extLst>
                <c:ext xmlns:c15="http://schemas.microsoft.com/office/drawing/2012/chart" uri="{CE6537A1-D6FC-4f65-9D91-7224C49458BB}"/>
                <c:ext xmlns:c16="http://schemas.microsoft.com/office/drawing/2014/chart" uri="{C3380CC4-5D6E-409C-BE32-E72D297353CC}">
                  <c16:uniqueId val="{00000007-F788-4565-BB12-4E12F91A11BA}"/>
                </c:ext>
              </c:extLst>
            </c:dLbl>
            <c:dLbl>
              <c:idx val="7"/>
              <c:delete val="1"/>
              <c:extLst>
                <c:ext xmlns:c15="http://schemas.microsoft.com/office/drawing/2012/chart" uri="{CE6537A1-D6FC-4f65-9D91-7224C49458BB}"/>
                <c:ext xmlns:c16="http://schemas.microsoft.com/office/drawing/2014/chart" uri="{C3380CC4-5D6E-409C-BE32-E72D297353CC}">
                  <c16:uniqueId val="{00000008-F788-4565-BB12-4E12F91A11BA}"/>
                </c:ext>
              </c:extLst>
            </c:dLbl>
            <c:dLbl>
              <c:idx val="8"/>
              <c:delete val="1"/>
              <c:extLst>
                <c:ext xmlns:c15="http://schemas.microsoft.com/office/drawing/2012/chart" uri="{CE6537A1-D6FC-4f65-9D91-7224C49458BB}"/>
                <c:ext xmlns:c16="http://schemas.microsoft.com/office/drawing/2014/chart" uri="{C3380CC4-5D6E-409C-BE32-E72D297353CC}">
                  <c16:uniqueId val="{00000009-F788-4565-BB12-4E12F91A11BA}"/>
                </c:ext>
              </c:extLst>
            </c:dLbl>
            <c:dLbl>
              <c:idx val="9"/>
              <c:delete val="1"/>
              <c:extLst>
                <c:ext xmlns:c15="http://schemas.microsoft.com/office/drawing/2012/chart" uri="{CE6537A1-D6FC-4f65-9D91-7224C49458BB}"/>
                <c:ext xmlns:c16="http://schemas.microsoft.com/office/drawing/2014/chart" uri="{C3380CC4-5D6E-409C-BE32-E72D297353CC}">
                  <c16:uniqueId val="{0000000A-F788-4565-BB12-4E12F91A11BA}"/>
                </c:ext>
              </c:extLst>
            </c:dLbl>
            <c:dLbl>
              <c:idx val="10"/>
              <c:delete val="1"/>
              <c:extLst>
                <c:ext xmlns:c15="http://schemas.microsoft.com/office/drawing/2012/chart" uri="{CE6537A1-D6FC-4f65-9D91-7224C49458BB}"/>
                <c:ext xmlns:c16="http://schemas.microsoft.com/office/drawing/2014/chart" uri="{C3380CC4-5D6E-409C-BE32-E72D297353CC}">
                  <c16:uniqueId val="{0000000B-F788-4565-BB12-4E12F91A11BA}"/>
                </c:ext>
              </c:extLst>
            </c:dLbl>
            <c:dLbl>
              <c:idx val="11"/>
              <c:delete val="1"/>
              <c:extLst>
                <c:ext xmlns:c15="http://schemas.microsoft.com/office/drawing/2012/chart" uri="{CE6537A1-D6FC-4f65-9D91-7224C49458BB}"/>
                <c:ext xmlns:c16="http://schemas.microsoft.com/office/drawing/2014/chart" uri="{C3380CC4-5D6E-409C-BE32-E72D297353CC}">
                  <c16:uniqueId val="{0000000C-F788-4565-BB12-4E12F91A11BA}"/>
                </c:ext>
              </c:extLst>
            </c:dLbl>
            <c:dLbl>
              <c:idx val="12"/>
              <c:delete val="1"/>
              <c:extLst>
                <c:ext xmlns:c15="http://schemas.microsoft.com/office/drawing/2012/chart" uri="{CE6537A1-D6FC-4f65-9D91-7224C49458BB}"/>
                <c:ext xmlns:c16="http://schemas.microsoft.com/office/drawing/2014/chart" uri="{C3380CC4-5D6E-409C-BE32-E72D297353CC}">
                  <c16:uniqueId val="{0000000D-F788-4565-BB12-4E12F91A11BA}"/>
                </c:ext>
              </c:extLst>
            </c:dLbl>
            <c:dLbl>
              <c:idx val="13"/>
              <c:delete val="1"/>
              <c:extLst>
                <c:ext xmlns:c15="http://schemas.microsoft.com/office/drawing/2012/chart" uri="{CE6537A1-D6FC-4f65-9D91-7224C49458BB}"/>
                <c:ext xmlns:c16="http://schemas.microsoft.com/office/drawing/2014/chart" uri="{C3380CC4-5D6E-409C-BE32-E72D297353CC}">
                  <c16:uniqueId val="{0000000E-F788-4565-BB12-4E12F91A11BA}"/>
                </c:ext>
              </c:extLst>
            </c:dLbl>
            <c:dLbl>
              <c:idx val="14"/>
              <c:delete val="1"/>
              <c:extLst>
                <c:ext xmlns:c15="http://schemas.microsoft.com/office/drawing/2012/chart" uri="{CE6537A1-D6FC-4f65-9D91-7224C49458BB}"/>
                <c:ext xmlns:c16="http://schemas.microsoft.com/office/drawing/2014/chart" uri="{C3380CC4-5D6E-409C-BE32-E72D297353CC}">
                  <c16:uniqueId val="{0000000F-F788-4565-BB12-4E12F91A11BA}"/>
                </c:ext>
              </c:extLst>
            </c:dLbl>
            <c:dLbl>
              <c:idx val="15"/>
              <c:delete val="1"/>
              <c:extLst>
                <c:ext xmlns:c15="http://schemas.microsoft.com/office/drawing/2012/chart" uri="{CE6537A1-D6FC-4f65-9D91-7224C49458BB}"/>
                <c:ext xmlns:c16="http://schemas.microsoft.com/office/drawing/2014/chart" uri="{C3380CC4-5D6E-409C-BE32-E72D297353CC}">
                  <c16:uniqueId val="{00000010-F788-4565-BB12-4E12F91A11BA}"/>
                </c:ext>
              </c:extLst>
            </c:dLbl>
            <c:dLbl>
              <c:idx val="16"/>
              <c:delete val="1"/>
              <c:extLst>
                <c:ext xmlns:c15="http://schemas.microsoft.com/office/drawing/2012/chart" uri="{CE6537A1-D6FC-4f65-9D91-7224C49458BB}"/>
                <c:ext xmlns:c16="http://schemas.microsoft.com/office/drawing/2014/chart" uri="{C3380CC4-5D6E-409C-BE32-E72D297353CC}">
                  <c16:uniqueId val="{00000011-F788-4565-BB12-4E12F91A11BA}"/>
                </c:ext>
              </c:extLst>
            </c:dLbl>
            <c:dLbl>
              <c:idx val="17"/>
              <c:delete val="1"/>
              <c:extLst>
                <c:ext xmlns:c15="http://schemas.microsoft.com/office/drawing/2012/chart" uri="{CE6537A1-D6FC-4f65-9D91-7224C49458BB}"/>
                <c:ext xmlns:c16="http://schemas.microsoft.com/office/drawing/2014/chart" uri="{C3380CC4-5D6E-409C-BE32-E72D297353CC}">
                  <c16:uniqueId val="{00000012-F788-4565-BB12-4E12F91A11BA}"/>
                </c:ext>
              </c:extLst>
            </c:dLbl>
            <c:dLbl>
              <c:idx val="18"/>
              <c:delete val="1"/>
              <c:extLst>
                <c:ext xmlns:c15="http://schemas.microsoft.com/office/drawing/2012/chart" uri="{CE6537A1-D6FC-4f65-9D91-7224C49458BB}"/>
                <c:ext xmlns:c16="http://schemas.microsoft.com/office/drawing/2014/chart" uri="{C3380CC4-5D6E-409C-BE32-E72D297353CC}">
                  <c16:uniqueId val="{00000013-F788-4565-BB12-4E12F91A11BA}"/>
                </c:ext>
              </c:extLst>
            </c:dLbl>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年齢５歳階級別県外転出入者数!$L$6:$L$24</c:f>
              <c:numCache>
                <c:formatCode>#,##0</c:formatCode>
                <c:ptCount val="19"/>
                <c:pt idx="0">
                  <c:v>395</c:v>
                </c:pt>
                <c:pt idx="1">
                  <c:v>201</c:v>
                </c:pt>
                <c:pt idx="2">
                  <c:v>141</c:v>
                </c:pt>
                <c:pt idx="3">
                  <c:v>-1165</c:v>
                </c:pt>
                <c:pt idx="4">
                  <c:v>-1094</c:v>
                </c:pt>
                <c:pt idx="5">
                  <c:v>16</c:v>
                </c:pt>
                <c:pt idx="6">
                  <c:v>237</c:v>
                </c:pt>
                <c:pt idx="7">
                  <c:v>301</c:v>
                </c:pt>
                <c:pt idx="8">
                  <c:v>143</c:v>
                </c:pt>
                <c:pt idx="9">
                  <c:v>62</c:v>
                </c:pt>
                <c:pt idx="10">
                  <c:v>186</c:v>
                </c:pt>
                <c:pt idx="11">
                  <c:v>167</c:v>
                </c:pt>
                <c:pt idx="12">
                  <c:v>146</c:v>
                </c:pt>
                <c:pt idx="13">
                  <c:v>152</c:v>
                </c:pt>
                <c:pt idx="14">
                  <c:v>86</c:v>
                </c:pt>
                <c:pt idx="15">
                  <c:v>44</c:v>
                </c:pt>
                <c:pt idx="16">
                  <c:v>-24</c:v>
                </c:pt>
                <c:pt idx="17">
                  <c:v>-59</c:v>
                </c:pt>
                <c:pt idx="18">
                  <c:v>-45</c:v>
                </c:pt>
              </c:numCache>
            </c:numRef>
          </c:val>
          <c:smooth val="0"/>
          <c:extLst>
            <c:ext xmlns:c16="http://schemas.microsoft.com/office/drawing/2014/chart" uri="{C3380CC4-5D6E-409C-BE32-E72D297353CC}">
              <c16:uniqueId val="{00000014-F788-4565-BB12-4E12F91A11BA}"/>
            </c:ext>
          </c:extLst>
        </c:ser>
        <c:dLbls>
          <c:showLegendKey val="0"/>
          <c:showVal val="0"/>
          <c:showCatName val="0"/>
          <c:showSerName val="0"/>
          <c:showPercent val="0"/>
          <c:showBubbleSize val="0"/>
        </c:dLbls>
        <c:marker val="1"/>
        <c:smooth val="0"/>
        <c:axId val="1214811168"/>
        <c:axId val="1214811888"/>
      </c:lineChart>
      <c:catAx>
        <c:axId val="1214811168"/>
        <c:scaling>
          <c:orientation val="minMax"/>
        </c:scaling>
        <c:delete val="0"/>
        <c:axPos val="b"/>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1214811888"/>
        <c:crosses val="autoZero"/>
        <c:auto val="1"/>
        <c:lblAlgn val="ctr"/>
        <c:lblOffset val="100"/>
        <c:noMultiLvlLbl val="0"/>
      </c:catAx>
      <c:valAx>
        <c:axId val="1214811888"/>
        <c:scaling>
          <c:orientation val="minMax"/>
          <c:max val="650"/>
          <c:min val="-1400"/>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1214811168"/>
        <c:crosses val="autoZero"/>
        <c:crossBetween val="between"/>
        <c:majorUnit val="200"/>
      </c:valAx>
      <c:spPr>
        <a:solidFill>
          <a:srgbClr val="FFFFE7"/>
        </a:solidFill>
        <a:ln w="12700">
          <a:solidFill>
            <a:schemeClr val="tx1"/>
          </a:solidFill>
        </a:ln>
        <a:effectLst/>
      </c:spPr>
    </c:plotArea>
    <c:legend>
      <c:legendPos val="b"/>
      <c:legendEntry>
        <c:idx val="0"/>
        <c:txPr>
          <a:bodyPr rot="0" spcFirstLastPara="1" vertOverflow="ellipsis" vert="horz" wrap="square" anchor="ctr" anchorCtr="1"/>
          <a:lstStyle/>
          <a:p>
            <a:pPr>
              <a:defRPr sz="14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Entry>
      <c:legendEntry>
        <c:idx val="1"/>
        <c:txPr>
          <a:bodyPr rot="0" spcFirstLastPara="1" vertOverflow="ellipsis" vert="horz" wrap="square" anchor="ctr" anchorCtr="1"/>
          <a:lstStyle/>
          <a:p>
            <a:pPr>
              <a:defRPr sz="14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Entry>
      <c:legendEntry>
        <c:idx val="2"/>
        <c:txPr>
          <a:bodyPr rot="0" spcFirstLastPara="1" vertOverflow="ellipsis" vert="horz" wrap="square" anchor="ctr" anchorCtr="1"/>
          <a:lstStyle/>
          <a:p>
            <a:pPr>
              <a:defRPr sz="14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Entry>
      <c:layout>
        <c:manualLayout>
          <c:xMode val="edge"/>
          <c:yMode val="edge"/>
          <c:x val="0.6233046996772672"/>
          <c:y val="0.76924952941227442"/>
          <c:w val="0.34571660565420687"/>
          <c:h val="8.370532464331927E-2"/>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ＭＳ ゴシック" panose="020B0609070205080204" pitchFamily="49" charset="-128"/>
          <a:ea typeface="ＭＳ ゴシック" panose="020B0609070205080204" pitchFamily="49" charset="-128"/>
        </a:defRPr>
      </a:pPr>
      <a:endParaRPr lang="ja-JP"/>
    </a:p>
  </c:txPr>
  <c:printSettings>
    <c:headerFooter/>
    <c:pageMargins b="0.75" l="0.7" r="0.7" t="0.75" header="0.3" footer="0.3"/>
    <c:pageSetup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4.0797959063220687E-2"/>
          <c:y val="0.16937969503376604"/>
          <c:w val="0.9213084973724831"/>
          <c:h val="0.73636880518430847"/>
        </c:manualLayout>
      </c:layout>
      <c:barChart>
        <c:barDir val="col"/>
        <c:grouping val="stacked"/>
        <c:varyColors val="0"/>
        <c:ser>
          <c:idx val="7"/>
          <c:order val="0"/>
          <c:tx>
            <c:v>死亡（左目盛）</c:v>
          </c:tx>
          <c:spPr>
            <a:solidFill>
              <a:srgbClr val="F79646">
                <a:lumMod val="60000"/>
                <a:lumOff val="40000"/>
              </a:srgbClr>
            </a:solidFill>
            <a:ln w="12700">
              <a:solidFill>
                <a:srgbClr val="000000"/>
              </a:solidFill>
              <a:prstDash val="solid"/>
            </a:ln>
          </c:spPr>
          <c:invertIfNegative val="0"/>
          <c:cat>
            <c:strRef>
              <c:f>社会動態・自然動態の推移!$B$5:$B$59</c:f>
              <c:strCache>
                <c:ptCount val="55"/>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strCache>
            </c:strRef>
          </c:cat>
          <c:val>
            <c:numRef>
              <c:f>社会動態・自然動態の推移!$AF$5:$AF$59</c:f>
              <c:numCache>
                <c:formatCode>#,##0</c:formatCode>
                <c:ptCount val="55"/>
                <c:pt idx="0">
                  <c:v>-8487</c:v>
                </c:pt>
                <c:pt idx="1">
                  <c:v>-8089</c:v>
                </c:pt>
                <c:pt idx="2">
                  <c:v>-7786</c:v>
                </c:pt>
                <c:pt idx="3">
                  <c:v>-7980</c:v>
                </c:pt>
                <c:pt idx="4">
                  <c:v>-8039</c:v>
                </c:pt>
                <c:pt idx="5">
                  <c:v>-8084</c:v>
                </c:pt>
                <c:pt idx="6">
                  <c:v>-8092</c:v>
                </c:pt>
                <c:pt idx="7">
                  <c:v>-8075</c:v>
                </c:pt>
                <c:pt idx="8">
                  <c:v>-7935</c:v>
                </c:pt>
                <c:pt idx="9">
                  <c:v>-7736</c:v>
                </c:pt>
                <c:pt idx="10">
                  <c:v>-8283</c:v>
                </c:pt>
                <c:pt idx="11">
                  <c:v>-8271</c:v>
                </c:pt>
                <c:pt idx="12">
                  <c:v>-8366</c:v>
                </c:pt>
                <c:pt idx="13">
                  <c:v>-8464</c:v>
                </c:pt>
                <c:pt idx="14">
                  <c:v>-8275</c:v>
                </c:pt>
                <c:pt idx="15">
                  <c:v>-8256</c:v>
                </c:pt>
                <c:pt idx="16">
                  <c:v>-8478</c:v>
                </c:pt>
                <c:pt idx="17">
                  <c:v>-8222</c:v>
                </c:pt>
                <c:pt idx="18">
                  <c:v>-8726</c:v>
                </c:pt>
                <c:pt idx="19">
                  <c:v>-8685</c:v>
                </c:pt>
                <c:pt idx="20">
                  <c:v>-8849</c:v>
                </c:pt>
                <c:pt idx="21">
                  <c:v>-8798</c:v>
                </c:pt>
                <c:pt idx="22">
                  <c:v>-9092</c:v>
                </c:pt>
                <c:pt idx="23">
                  <c:v>-9281</c:v>
                </c:pt>
                <c:pt idx="24">
                  <c:v>-9246</c:v>
                </c:pt>
                <c:pt idx="25">
                  <c:v>-9871</c:v>
                </c:pt>
                <c:pt idx="26">
                  <c:v>-9344</c:v>
                </c:pt>
                <c:pt idx="27">
                  <c:v>-9534</c:v>
                </c:pt>
                <c:pt idx="28">
                  <c:v>-9806</c:v>
                </c:pt>
                <c:pt idx="29">
                  <c:v>-10285</c:v>
                </c:pt>
                <c:pt idx="30">
                  <c:v>-9908</c:v>
                </c:pt>
                <c:pt idx="31">
                  <c:v>-10105</c:v>
                </c:pt>
                <c:pt idx="32">
                  <c:v>-10209</c:v>
                </c:pt>
                <c:pt idx="33">
                  <c:v>-10627</c:v>
                </c:pt>
                <c:pt idx="34">
                  <c:v>-10527</c:v>
                </c:pt>
                <c:pt idx="35">
                  <c:v>-11087</c:v>
                </c:pt>
                <c:pt idx="36">
                  <c:v>-11158</c:v>
                </c:pt>
                <c:pt idx="37">
                  <c:v>-11286</c:v>
                </c:pt>
                <c:pt idx="38">
                  <c:v>-11812</c:v>
                </c:pt>
                <c:pt idx="39">
                  <c:v>-11972</c:v>
                </c:pt>
                <c:pt idx="40">
                  <c:v>-12209</c:v>
                </c:pt>
                <c:pt idx="41">
                  <c:v>-13035</c:v>
                </c:pt>
                <c:pt idx="42">
                  <c:v>-12680</c:v>
                </c:pt>
                <c:pt idx="43">
                  <c:v>-13206</c:v>
                </c:pt>
                <c:pt idx="44">
                  <c:v>-13017</c:v>
                </c:pt>
                <c:pt idx="45">
                  <c:v>-13533</c:v>
                </c:pt>
                <c:pt idx="46">
                  <c:v>-13442</c:v>
                </c:pt>
                <c:pt idx="47">
                  <c:v>-13799</c:v>
                </c:pt>
                <c:pt idx="48">
                  <c:v>-13995</c:v>
                </c:pt>
                <c:pt idx="49">
                  <c:v>-13765</c:v>
                </c:pt>
                <c:pt idx="50">
                  <c:v>-14068</c:v>
                </c:pt>
                <c:pt idx="51">
                  <c:v>-14489</c:v>
                </c:pt>
                <c:pt idx="52">
                  <c:v>-15721</c:v>
                </c:pt>
                <c:pt idx="53">
                  <c:v>-16393</c:v>
                </c:pt>
                <c:pt idx="54">
                  <c:v>-16303</c:v>
                </c:pt>
              </c:numCache>
            </c:numRef>
          </c:val>
          <c:extLst>
            <c:ext xmlns:c16="http://schemas.microsoft.com/office/drawing/2014/chart" uri="{C3380CC4-5D6E-409C-BE32-E72D297353CC}">
              <c16:uniqueId val="{00000001-A71E-4765-9AE9-B054C5A10954}"/>
            </c:ext>
          </c:extLst>
        </c:ser>
        <c:ser>
          <c:idx val="6"/>
          <c:order val="1"/>
          <c:tx>
            <c:v>出生（左目盛）</c:v>
          </c:tx>
          <c:spPr>
            <a:solidFill>
              <a:srgbClr val="C0504D">
                <a:lumMod val="60000"/>
                <a:lumOff val="40000"/>
              </a:srgbClr>
            </a:solidFill>
            <a:ln w="12700">
              <a:solidFill>
                <a:srgbClr val="000000"/>
              </a:solidFill>
              <a:prstDash val="solid"/>
            </a:ln>
          </c:spPr>
          <c:invertIfNegative val="0"/>
          <c:cat>
            <c:strRef>
              <c:f>社会動態・自然動態の推移!$B$5:$B$59</c:f>
              <c:strCache>
                <c:ptCount val="55"/>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strCache>
            </c:strRef>
          </c:cat>
          <c:val>
            <c:numRef>
              <c:f>社会動態・自然動態の推移!$H$5:$H$59</c:f>
              <c:numCache>
                <c:formatCode>#,##0</c:formatCode>
                <c:ptCount val="55"/>
                <c:pt idx="0">
                  <c:v>17205</c:v>
                </c:pt>
                <c:pt idx="1">
                  <c:v>17337</c:v>
                </c:pt>
                <c:pt idx="2">
                  <c:v>17001</c:v>
                </c:pt>
                <c:pt idx="3">
                  <c:v>17627</c:v>
                </c:pt>
                <c:pt idx="4">
                  <c:v>18249</c:v>
                </c:pt>
                <c:pt idx="5">
                  <c:v>17359</c:v>
                </c:pt>
                <c:pt idx="6">
                  <c:v>17859</c:v>
                </c:pt>
                <c:pt idx="7">
                  <c:v>17740</c:v>
                </c:pt>
                <c:pt idx="8">
                  <c:v>17069</c:v>
                </c:pt>
                <c:pt idx="9">
                  <c:v>17300</c:v>
                </c:pt>
                <c:pt idx="10">
                  <c:v>17243</c:v>
                </c:pt>
                <c:pt idx="11">
                  <c:v>16350</c:v>
                </c:pt>
                <c:pt idx="12">
                  <c:v>16571</c:v>
                </c:pt>
                <c:pt idx="13">
                  <c:v>16335</c:v>
                </c:pt>
                <c:pt idx="14">
                  <c:v>15930</c:v>
                </c:pt>
                <c:pt idx="15">
                  <c:v>15474</c:v>
                </c:pt>
                <c:pt idx="16">
                  <c:v>14814</c:v>
                </c:pt>
                <c:pt idx="17">
                  <c:v>14350</c:v>
                </c:pt>
                <c:pt idx="18">
                  <c:v>13603</c:v>
                </c:pt>
                <c:pt idx="19">
                  <c:v>13053</c:v>
                </c:pt>
                <c:pt idx="20">
                  <c:v>12469</c:v>
                </c:pt>
                <c:pt idx="21">
                  <c:v>12012</c:v>
                </c:pt>
                <c:pt idx="22">
                  <c:v>12170</c:v>
                </c:pt>
                <c:pt idx="23">
                  <c:v>11890</c:v>
                </c:pt>
                <c:pt idx="24">
                  <c:v>12104</c:v>
                </c:pt>
                <c:pt idx="25">
                  <c:v>11955</c:v>
                </c:pt>
                <c:pt idx="26">
                  <c:v>11684</c:v>
                </c:pt>
                <c:pt idx="27">
                  <c:v>11670</c:v>
                </c:pt>
                <c:pt idx="28">
                  <c:v>11514</c:v>
                </c:pt>
                <c:pt idx="29">
                  <c:v>11028</c:v>
                </c:pt>
                <c:pt idx="30">
                  <c:v>10930</c:v>
                </c:pt>
                <c:pt idx="31">
                  <c:v>11037</c:v>
                </c:pt>
                <c:pt idx="32">
                  <c:v>10925</c:v>
                </c:pt>
                <c:pt idx="33">
                  <c:v>10324</c:v>
                </c:pt>
                <c:pt idx="34">
                  <c:v>10349</c:v>
                </c:pt>
                <c:pt idx="35">
                  <c:v>9865</c:v>
                </c:pt>
                <c:pt idx="36">
                  <c:v>10005</c:v>
                </c:pt>
                <c:pt idx="37">
                  <c:v>10321</c:v>
                </c:pt>
                <c:pt idx="38">
                  <c:v>10404</c:v>
                </c:pt>
                <c:pt idx="39">
                  <c:v>10070</c:v>
                </c:pt>
                <c:pt idx="40">
                  <c:v>10354</c:v>
                </c:pt>
                <c:pt idx="41">
                  <c:v>10135</c:v>
                </c:pt>
                <c:pt idx="42">
                  <c:v>9971</c:v>
                </c:pt>
                <c:pt idx="43">
                  <c:v>9890</c:v>
                </c:pt>
                <c:pt idx="44">
                  <c:v>9726</c:v>
                </c:pt>
                <c:pt idx="45">
                  <c:v>9333</c:v>
                </c:pt>
                <c:pt idx="46">
                  <c:v>8971</c:v>
                </c:pt>
                <c:pt idx="47">
                  <c:v>8830</c:v>
                </c:pt>
                <c:pt idx="48">
                  <c:v>8583</c:v>
                </c:pt>
                <c:pt idx="49">
                  <c:v>8159</c:v>
                </c:pt>
                <c:pt idx="50">
                  <c:v>7901</c:v>
                </c:pt>
                <c:pt idx="51">
                  <c:v>7566</c:v>
                </c:pt>
                <c:pt idx="52">
                  <c:v>7295</c:v>
                </c:pt>
                <c:pt idx="53">
                  <c:v>6751</c:v>
                </c:pt>
                <c:pt idx="54" formatCode="#,##0_);[Red]\(#,##0\)">
                  <c:v>6063</c:v>
                </c:pt>
              </c:numCache>
            </c:numRef>
          </c:val>
          <c:extLst>
            <c:ext xmlns:c16="http://schemas.microsoft.com/office/drawing/2014/chart" uri="{C3380CC4-5D6E-409C-BE32-E72D297353CC}">
              <c16:uniqueId val="{00000000-A71E-4765-9AE9-B054C5A10954}"/>
            </c:ext>
          </c:extLst>
        </c:ser>
        <c:dLbls>
          <c:showLegendKey val="0"/>
          <c:showVal val="0"/>
          <c:showCatName val="0"/>
          <c:showSerName val="0"/>
          <c:showPercent val="0"/>
          <c:showBubbleSize val="0"/>
        </c:dLbls>
        <c:gapWidth val="50"/>
        <c:overlap val="100"/>
        <c:axId val="602846792"/>
        <c:axId val="1"/>
      </c:barChart>
      <c:lineChart>
        <c:grouping val="standard"/>
        <c:varyColors val="0"/>
        <c:ser>
          <c:idx val="8"/>
          <c:order val="2"/>
          <c:tx>
            <c:v>自然増加率（右目盛）</c:v>
          </c:tx>
          <c:spPr>
            <a:ln w="12700">
              <a:solidFill>
                <a:srgbClr val="000000"/>
              </a:solidFill>
              <a:prstDash val="solid"/>
            </a:ln>
          </c:spPr>
          <c:marker>
            <c:symbol val="diamond"/>
            <c:size val="4"/>
            <c:spPr>
              <a:solidFill>
                <a:schemeClr val="tx1"/>
              </a:solidFill>
              <a:ln>
                <a:solidFill>
                  <a:srgbClr val="000000"/>
                </a:solidFill>
                <a:prstDash val="solid"/>
              </a:ln>
            </c:spPr>
          </c:marker>
          <c:val>
            <c:numRef>
              <c:f>社会動態・自然動態の推移!$K$5:$K$59</c:f>
              <c:numCache>
                <c:formatCode>#,##0.00</c:formatCode>
                <c:ptCount val="55"/>
                <c:pt idx="0">
                  <c:v>0.82073857057052535</c:v>
                </c:pt>
                <c:pt idx="1">
                  <c:v>0.87983598213308856</c:v>
                </c:pt>
                <c:pt idx="2">
                  <c:v>0.87983455482185613</c:v>
                </c:pt>
                <c:pt idx="3">
                  <c:v>0.91945193154481641</c:v>
                </c:pt>
                <c:pt idx="4">
                  <c:v>0.96855470009903732</c:v>
                </c:pt>
                <c:pt idx="5">
                  <c:v>0.87058710892804669</c:v>
                </c:pt>
                <c:pt idx="6">
                  <c:v>0.90013870264640961</c:v>
                </c:pt>
                <c:pt idx="7">
                  <c:v>0.88053511754437752</c:v>
                </c:pt>
                <c:pt idx="8">
                  <c:v>0.82184927784516049</c:v>
                </c:pt>
                <c:pt idx="9">
                  <c:v>0.851240324083675</c:v>
                </c:pt>
                <c:pt idx="10">
                  <c:v>0.78830007839010818</c:v>
                </c:pt>
                <c:pt idx="11">
                  <c:v>0.70155359516910143</c:v>
                </c:pt>
                <c:pt idx="12">
                  <c:v>0.70790489485390673</c:v>
                </c:pt>
                <c:pt idx="13">
                  <c:v>0.67489412710920493</c:v>
                </c:pt>
                <c:pt idx="14">
                  <c:v>0.6544597735936809</c:v>
                </c:pt>
                <c:pt idx="15">
                  <c:v>0.61545387805009066</c:v>
                </c:pt>
                <c:pt idx="16">
                  <c:v>0.53898496269383589</c:v>
                </c:pt>
                <c:pt idx="17">
                  <c:v>0.5214791012654888</c:v>
                </c:pt>
                <c:pt idx="18">
                  <c:v>0.41484528576009744</c:v>
                </c:pt>
                <c:pt idx="19">
                  <c:v>0.37140804292279761</c:v>
                </c:pt>
                <c:pt idx="20">
                  <c:v>0.30800961126123982</c:v>
                </c:pt>
                <c:pt idx="21">
                  <c:v>0.27495771690989962</c:v>
                </c:pt>
                <c:pt idx="22">
                  <c:v>0.26371841248027256</c:v>
                </c:pt>
                <c:pt idx="23">
                  <c:v>0.22351106846686314</c:v>
                </c:pt>
                <c:pt idx="24">
                  <c:v>0.24440280798131661</c:v>
                </c:pt>
                <c:pt idx="25">
                  <c:v>0.17769819445332652</c:v>
                </c:pt>
                <c:pt idx="26">
                  <c:v>0.19901022181135022</c:v>
                </c:pt>
                <c:pt idx="27">
                  <c:v>0.181415602251388</c:v>
                </c:pt>
                <c:pt idx="28">
                  <c:v>0.14518945183331436</c:v>
                </c:pt>
                <c:pt idx="29">
                  <c:v>6.320526398618502E-2</c:v>
                </c:pt>
                <c:pt idx="30">
                  <c:v>8.6978279259850591E-2</c:v>
                </c:pt>
                <c:pt idx="31">
                  <c:v>7.9657643073930334E-2</c:v>
                </c:pt>
                <c:pt idx="32">
                  <c:v>6.1306408745924329E-2</c:v>
                </c:pt>
                <c:pt idx="33">
                  <c:v>-2.5991560891879397E-2</c:v>
                </c:pt>
                <c:pt idx="34">
                  <c:v>-1.5298812451170575E-2</c:v>
                </c:pt>
                <c:pt idx="35">
                  <c:v>-0.1052679638229672</c:v>
                </c:pt>
                <c:pt idx="36">
                  <c:v>-9.9996357461393431E-2</c:v>
                </c:pt>
                <c:pt idx="37">
                  <c:v>-8.4043127623626146E-2</c:v>
                </c:pt>
                <c:pt idx="38">
                  <c:v>-0.12322384381377796</c:v>
                </c:pt>
                <c:pt idx="39">
                  <c:v>-0.16738714128812412</c:v>
                </c:pt>
                <c:pt idx="40">
                  <c:v>-0.16386563900973919</c:v>
                </c:pt>
                <c:pt idx="41">
                  <c:v>-0.25545416667767762</c:v>
                </c:pt>
                <c:pt idx="42">
                  <c:v>-0.23954118445997566</c:v>
                </c:pt>
                <c:pt idx="43">
                  <c:v>-0.2945175853465955</c:v>
                </c:pt>
                <c:pt idx="44">
                  <c:v>-0.29366885289787176</c:v>
                </c:pt>
                <c:pt idx="45">
                  <c:v>-0.3767576416765715</c:v>
                </c:pt>
                <c:pt idx="46">
                  <c:v>-0.40495657427207898</c:v>
                </c:pt>
                <c:pt idx="47">
                  <c:v>-0.45343259148269449</c:v>
                </c:pt>
                <c:pt idx="48">
                  <c:v>-0.49740635489005958</c:v>
                </c:pt>
                <c:pt idx="49">
                  <c:v>-0.51920531764047761</c:v>
                </c:pt>
                <c:pt idx="50">
                  <c:v>-0.57542853890417578</c:v>
                </c:pt>
                <c:pt idx="51">
                  <c:v>-0.64726583244201441</c:v>
                </c:pt>
                <c:pt idx="52">
                  <c:v>-0.79414448038483865</c:v>
                </c:pt>
                <c:pt idx="53">
                  <c:v>-0.91696005203905206</c:v>
                </c:pt>
                <c:pt idx="54">
                  <c:v>-0.98394270839839304</c:v>
                </c:pt>
              </c:numCache>
            </c:numRef>
          </c:val>
          <c:smooth val="0"/>
          <c:extLst>
            <c:ext xmlns:c16="http://schemas.microsoft.com/office/drawing/2014/chart" uri="{C3380CC4-5D6E-409C-BE32-E72D297353CC}">
              <c16:uniqueId val="{00000002-A71E-4765-9AE9-B054C5A10954}"/>
            </c:ext>
          </c:extLst>
        </c:ser>
        <c:dLbls>
          <c:showLegendKey val="0"/>
          <c:showVal val="0"/>
          <c:showCatName val="0"/>
          <c:showSerName val="0"/>
          <c:showPercent val="0"/>
          <c:showBubbleSize val="0"/>
        </c:dLbls>
        <c:marker val="1"/>
        <c:smooth val="0"/>
        <c:axId val="3"/>
        <c:axId val="4"/>
      </c:lineChart>
      <c:catAx>
        <c:axId val="602846792"/>
        <c:scaling>
          <c:orientation val="minMax"/>
        </c:scaling>
        <c:delete val="0"/>
        <c:axPos val="b"/>
        <c:title>
          <c:tx>
            <c:rich>
              <a:bodyPr/>
              <a:lstStyle/>
              <a:p>
                <a:pPr>
                  <a:defRPr/>
                </a:pPr>
                <a:r>
                  <a:rPr lang="ja-JP"/>
                  <a:t>（年）</a:t>
                </a:r>
              </a:p>
            </c:rich>
          </c:tx>
          <c:layout>
            <c:manualLayout>
              <c:xMode val="edge"/>
              <c:yMode val="edge"/>
              <c:x val="0.93510954573301286"/>
              <c:y val="0.93197852695597505"/>
            </c:manualLayout>
          </c:layout>
          <c:overlay val="0"/>
          <c:spPr>
            <a:noFill/>
            <a:ln w="25400">
              <a:noFill/>
            </a:ln>
          </c:spPr>
        </c:title>
        <c:numFmt formatCode="General" sourceLinked="1"/>
        <c:majorTickMark val="in"/>
        <c:minorTickMark val="none"/>
        <c:tickLblPos val="low"/>
        <c:spPr>
          <a:ln w="12700">
            <a:solidFill>
              <a:srgbClr val="000000"/>
            </a:solidFill>
            <a:prstDash val="solid"/>
          </a:ln>
        </c:spPr>
        <c:txPr>
          <a:bodyPr rot="0" vert="horz"/>
          <a:lstStyle/>
          <a:p>
            <a:pPr>
              <a:defRPr sz="900"/>
            </a:pPr>
            <a:endParaRPr lang="ja-JP"/>
          </a:p>
        </c:txPr>
        <c:crossAx val="1"/>
        <c:crossesAt val="-2"/>
        <c:auto val="1"/>
        <c:lblAlgn val="ctr"/>
        <c:lblOffset val="100"/>
        <c:tickLblSkip val="5"/>
        <c:tickMarkSkip val="1"/>
        <c:noMultiLvlLbl val="0"/>
      </c:catAx>
      <c:valAx>
        <c:axId val="1"/>
        <c:scaling>
          <c:orientation val="minMax"/>
        </c:scaling>
        <c:delete val="0"/>
        <c:axPos val="l"/>
        <c:majorGridlines>
          <c:spPr>
            <a:ln w="3175">
              <a:solidFill>
                <a:srgbClr val="000000"/>
              </a:solidFill>
              <a:prstDash val="sysDash"/>
            </a:ln>
          </c:spPr>
        </c:majorGridlines>
        <c:title>
          <c:tx>
            <c:rich>
              <a:bodyPr rot="0" vert="horz"/>
              <a:lstStyle/>
              <a:p>
                <a:pPr algn="ctr">
                  <a:defRPr sz="900"/>
                </a:pPr>
                <a:r>
                  <a:rPr lang="ja-JP" sz="900"/>
                  <a:t>（万人）</a:t>
                </a:r>
              </a:p>
            </c:rich>
          </c:tx>
          <c:layout>
            <c:manualLayout>
              <c:xMode val="edge"/>
              <c:yMode val="edge"/>
              <c:x val="6.8956544366380432E-4"/>
              <c:y val="7.590610639689456E-2"/>
            </c:manualLayout>
          </c:layout>
          <c:overlay val="0"/>
          <c:spPr>
            <a:noFill/>
            <a:ln w="25400">
              <a:noFill/>
            </a:ln>
          </c:spPr>
        </c:title>
        <c:numFmt formatCode="#,##0.0;#,##0.0" sourceLinked="0"/>
        <c:majorTickMark val="in"/>
        <c:minorTickMark val="none"/>
        <c:tickLblPos val="nextTo"/>
        <c:spPr>
          <a:ln w="3175">
            <a:solidFill>
              <a:srgbClr val="000000"/>
            </a:solidFill>
            <a:prstDash val="solid"/>
          </a:ln>
        </c:spPr>
        <c:txPr>
          <a:bodyPr rot="0" vert="horz"/>
          <a:lstStyle/>
          <a:p>
            <a:pPr>
              <a:defRPr sz="900">
                <a:latin typeface="ＭＳ ゴシック" panose="020B0609070205080204" pitchFamily="49" charset="-128"/>
                <a:ea typeface="ＭＳ ゴシック" panose="020B0609070205080204" pitchFamily="49" charset="-128"/>
              </a:defRPr>
            </a:pPr>
            <a:endParaRPr lang="ja-JP"/>
          </a:p>
        </c:txPr>
        <c:crossAx val="602846792"/>
        <c:crosses val="autoZero"/>
        <c:crossBetween val="between"/>
        <c:dispUnits>
          <c:builtInUnit val="tenThousands"/>
        </c:dispUnits>
      </c:valAx>
      <c:catAx>
        <c:axId val="3"/>
        <c:scaling>
          <c:orientation val="minMax"/>
        </c:scaling>
        <c:delete val="1"/>
        <c:axPos val="b"/>
        <c:numFmt formatCode="General" sourceLinked="1"/>
        <c:majorTickMark val="out"/>
        <c:minorTickMark val="none"/>
        <c:tickLblPos val="nextTo"/>
        <c:crossAx val="4"/>
        <c:crosses val="autoZero"/>
        <c:auto val="1"/>
        <c:lblAlgn val="ctr"/>
        <c:lblOffset val="100"/>
        <c:noMultiLvlLbl val="0"/>
      </c:catAx>
      <c:valAx>
        <c:axId val="4"/>
        <c:scaling>
          <c:orientation val="minMax"/>
          <c:max val="2"/>
          <c:min val="-2"/>
        </c:scaling>
        <c:delete val="0"/>
        <c:axPos val="r"/>
        <c:title>
          <c:tx>
            <c:rich>
              <a:bodyPr rot="0" vert="horz"/>
              <a:lstStyle/>
              <a:p>
                <a:pPr>
                  <a:defRPr sz="900"/>
                </a:pPr>
                <a:r>
                  <a:rPr lang="ja-JP" sz="900"/>
                  <a:t>（％）</a:t>
                </a:r>
                <a:endParaRPr lang="en-US" sz="900"/>
              </a:p>
            </c:rich>
          </c:tx>
          <c:layout>
            <c:manualLayout>
              <c:xMode val="edge"/>
              <c:yMode val="edge"/>
              <c:x val="0.9564648578875502"/>
              <c:y val="7.6754149396918062E-2"/>
            </c:manualLayout>
          </c:layout>
          <c:overlay val="0"/>
        </c:title>
        <c:numFmt formatCode="#,##0.0" sourceLinked="0"/>
        <c:majorTickMark val="out"/>
        <c:minorTickMark val="none"/>
        <c:tickLblPos val="nextTo"/>
        <c:txPr>
          <a:bodyPr/>
          <a:lstStyle/>
          <a:p>
            <a:pPr>
              <a:defRPr sz="900"/>
            </a:pPr>
            <a:endParaRPr lang="ja-JP"/>
          </a:p>
        </c:txPr>
        <c:crossAx val="3"/>
        <c:crosses val="max"/>
        <c:crossBetween val="between"/>
      </c:valAx>
      <c:spPr>
        <a:solidFill>
          <a:srgbClr val="FFFFE7"/>
        </a:solidFill>
        <a:ln w="12700">
          <a:solidFill>
            <a:srgbClr val="000000"/>
          </a:solidFill>
          <a:prstDash val="solid"/>
        </a:ln>
      </c:spPr>
    </c:plotArea>
    <c:legend>
      <c:legendPos val="r"/>
      <c:layout>
        <c:manualLayout>
          <c:xMode val="edge"/>
          <c:yMode val="edge"/>
          <c:x val="0.43276691271978762"/>
          <c:y val="0.19351773989416374"/>
          <c:w val="0.50293674227664809"/>
          <c:h val="0.10269678962685974"/>
        </c:manualLayout>
      </c:layout>
      <c:overlay val="0"/>
      <c:spPr>
        <a:solidFill>
          <a:srgbClr val="FFFFFF"/>
        </a:solidFill>
        <a:ln w="12700">
          <a:solidFill>
            <a:srgbClr val="000000"/>
          </a:solidFill>
          <a:prstDash val="solid"/>
        </a:ln>
      </c:spPr>
      <c:txPr>
        <a:bodyPr/>
        <a:lstStyle/>
        <a:p>
          <a:pPr>
            <a:defRPr sz="900"/>
          </a:pPr>
          <a:endParaRPr lang="ja-JP"/>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0"/>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t>市町村別転入率</a:t>
            </a:r>
          </a:p>
        </c:rich>
      </c:tx>
      <c:layout>
        <c:manualLayout>
          <c:xMode val="edge"/>
          <c:yMode val="edge"/>
          <c:x val="0.23952266594043226"/>
          <c:y val="4.9974632986166004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00B050"/>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11C-4E76-9BA4-3565654B08A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11C-4E76-9BA4-3565654B08A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市町村別社会増減加率・自然増加率!$AL$32:$AL$57</c:f>
              <c:strCache>
                <c:ptCount val="26"/>
                <c:pt idx="0">
                  <c:v>都 城 市</c:v>
                </c:pt>
                <c:pt idx="1">
                  <c:v>新 富 町</c:v>
                </c:pt>
                <c:pt idx="2">
                  <c:v>五ヶ瀬町</c:v>
                </c:pt>
                <c:pt idx="3">
                  <c:v>高 鍋 町</c:v>
                </c:pt>
                <c:pt idx="4">
                  <c:v>えびの市</c:v>
                </c:pt>
                <c:pt idx="5">
                  <c:v>西米良村</c:v>
                </c:pt>
                <c:pt idx="6">
                  <c:v>国 富 町</c:v>
                </c:pt>
                <c:pt idx="7">
                  <c:v>三 股 町</c:v>
                </c:pt>
                <c:pt idx="8">
                  <c:v>西 都 市</c:v>
                </c:pt>
                <c:pt idx="9">
                  <c:v>都 農 町</c:v>
                </c:pt>
                <c:pt idx="10">
                  <c:v>椎 葉 村</c:v>
                </c:pt>
                <c:pt idx="11">
                  <c:v>美 郷 町</c:v>
                </c:pt>
                <c:pt idx="12">
                  <c:v>小 林 市</c:v>
                </c:pt>
                <c:pt idx="13">
                  <c:v>諸 塚 村</c:v>
                </c:pt>
                <c:pt idx="14">
                  <c:v>宮 崎 市</c:v>
                </c:pt>
                <c:pt idx="15">
                  <c:v>川 南 町</c:v>
                </c:pt>
                <c:pt idx="16">
                  <c:v>高千穂町</c:v>
                </c:pt>
                <c:pt idx="17">
                  <c:v>門 川 町</c:v>
                </c:pt>
                <c:pt idx="18">
                  <c:v>綾    町</c:v>
                </c:pt>
                <c:pt idx="19">
                  <c:v>日 南 市</c:v>
                </c:pt>
                <c:pt idx="20">
                  <c:v>日 向 市</c:v>
                </c:pt>
                <c:pt idx="21">
                  <c:v>日之影町</c:v>
                </c:pt>
                <c:pt idx="22">
                  <c:v>串 間 市</c:v>
                </c:pt>
                <c:pt idx="23">
                  <c:v>延 岡 市</c:v>
                </c:pt>
                <c:pt idx="24">
                  <c:v>木 城 町</c:v>
                </c:pt>
                <c:pt idx="25">
                  <c:v>高 原 町</c:v>
                </c:pt>
              </c:strCache>
            </c:strRef>
          </c:cat>
          <c:val>
            <c:numRef>
              <c:f>市町村別社会増減加率・自然増加率!$AM$32:$AM$57</c:f>
              <c:numCache>
                <c:formatCode>0.00</c:formatCode>
                <c:ptCount val="26"/>
                <c:pt idx="0">
                  <c:v>5.4726336693777906</c:v>
                </c:pt>
                <c:pt idx="1">
                  <c:v>5.0195445802568717</c:v>
                </c:pt>
                <c:pt idx="2">
                  <c:v>4.8361438116449253</c:v>
                </c:pt>
                <c:pt idx="3">
                  <c:v>4.5889200706787241</c:v>
                </c:pt>
                <c:pt idx="4">
                  <c:v>4.3232052609145715</c:v>
                </c:pt>
                <c:pt idx="5">
                  <c:v>4.1214750542299354</c:v>
                </c:pt>
                <c:pt idx="6">
                  <c:v>3.7168440614968747</c:v>
                </c:pt>
                <c:pt idx="7">
                  <c:v>3.6116672555254583</c:v>
                </c:pt>
                <c:pt idx="8">
                  <c:v>3.5243093519935855</c:v>
                </c:pt>
                <c:pt idx="9">
                  <c:v>3.4875221885767984</c:v>
                </c:pt>
                <c:pt idx="10">
                  <c:v>3.4828036569438399</c:v>
                </c:pt>
                <c:pt idx="11">
                  <c:v>3.3820840950639854</c:v>
                </c:pt>
                <c:pt idx="12">
                  <c:v>3.3415163143218054</c:v>
                </c:pt>
                <c:pt idx="13">
                  <c:v>3.3088235294117649</c:v>
                </c:pt>
                <c:pt idx="14">
                  <c:v>3.2986119851582596</c:v>
                </c:pt>
                <c:pt idx="15">
                  <c:v>3.19868771785934</c:v>
                </c:pt>
                <c:pt idx="16">
                  <c:v>3.1851851851851851</c:v>
                </c:pt>
                <c:pt idx="17">
                  <c:v>3.1503579952267304</c:v>
                </c:pt>
                <c:pt idx="18">
                  <c:v>3.0984656636377181</c:v>
                </c:pt>
                <c:pt idx="19">
                  <c:v>3.0699284656614321</c:v>
                </c:pt>
                <c:pt idx="20">
                  <c:v>2.9976102240847848</c:v>
                </c:pt>
                <c:pt idx="21">
                  <c:v>2.7300613496932513</c:v>
                </c:pt>
                <c:pt idx="22">
                  <c:v>2.6566191966281369</c:v>
                </c:pt>
                <c:pt idx="23">
                  <c:v>2.6533294521333368</c:v>
                </c:pt>
                <c:pt idx="24">
                  <c:v>2.5850926324859977</c:v>
                </c:pt>
                <c:pt idx="25">
                  <c:v>2.4360386828253153</c:v>
                </c:pt>
              </c:numCache>
            </c:numRef>
          </c:val>
          <c:extLst>
            <c:ext xmlns:c16="http://schemas.microsoft.com/office/drawing/2014/chart" uri="{C3380CC4-5D6E-409C-BE32-E72D297353CC}">
              <c16:uniqueId val="{00000002-511C-4E76-9BA4-3565654B08A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県内転入率</a:t>
            </a:r>
            <a:r>
              <a:rPr lang="ja-JP" altLang="en-US" sz="1080" b="0" i="0" u="none" strike="noStrike" baseline="0"/>
              <a:t> </a:t>
            </a:r>
            <a:endParaRPr lang="ja-JP"/>
          </a:p>
        </c:rich>
      </c:tx>
      <c:layout>
        <c:manualLayout>
          <c:xMode val="edge"/>
          <c:yMode val="edge"/>
          <c:x val="0.23952266594043226"/>
          <c:y val="4.9974632986166004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92D050"/>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97B-4BC8-96F6-2148C166AC9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97B-4BC8-96F6-2148C166AC9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市町村別社会増減加率・自然増加率!$AO$32:$AO$57</c:f>
              <c:strCache>
                <c:ptCount val="26"/>
                <c:pt idx="0">
                  <c:v>五ヶ瀬町</c:v>
                </c:pt>
                <c:pt idx="1">
                  <c:v>西米良村</c:v>
                </c:pt>
                <c:pt idx="2">
                  <c:v>高 鍋 町</c:v>
                </c:pt>
                <c:pt idx="3">
                  <c:v>椎 葉 村</c:v>
                </c:pt>
                <c:pt idx="4">
                  <c:v>美 郷 町</c:v>
                </c:pt>
                <c:pt idx="5">
                  <c:v>国 富 町</c:v>
                </c:pt>
                <c:pt idx="6">
                  <c:v>諸 塚 村</c:v>
                </c:pt>
                <c:pt idx="7">
                  <c:v>新 富 町</c:v>
                </c:pt>
                <c:pt idx="8">
                  <c:v>三 股 町</c:v>
                </c:pt>
                <c:pt idx="9">
                  <c:v>門 川 町</c:v>
                </c:pt>
                <c:pt idx="10">
                  <c:v>都 農 町</c:v>
                </c:pt>
                <c:pt idx="11">
                  <c:v>都 城 市</c:v>
                </c:pt>
                <c:pt idx="12">
                  <c:v>木 城 町</c:v>
                </c:pt>
                <c:pt idx="13">
                  <c:v>西 都 市</c:v>
                </c:pt>
                <c:pt idx="14">
                  <c:v>高千穂町</c:v>
                </c:pt>
                <c:pt idx="15">
                  <c:v>綾    町</c:v>
                </c:pt>
                <c:pt idx="16">
                  <c:v>日之影町</c:v>
                </c:pt>
                <c:pt idx="17">
                  <c:v>日 向 市</c:v>
                </c:pt>
                <c:pt idx="18">
                  <c:v>えびの市</c:v>
                </c:pt>
                <c:pt idx="19">
                  <c:v>小 林 市</c:v>
                </c:pt>
                <c:pt idx="20">
                  <c:v>日 南 市</c:v>
                </c:pt>
                <c:pt idx="21">
                  <c:v>川 南 町</c:v>
                </c:pt>
                <c:pt idx="22">
                  <c:v>宮 崎 市</c:v>
                </c:pt>
                <c:pt idx="23">
                  <c:v>高 原 町</c:v>
                </c:pt>
                <c:pt idx="24">
                  <c:v>延 岡 市</c:v>
                </c:pt>
                <c:pt idx="25">
                  <c:v>串 間 市</c:v>
                </c:pt>
              </c:strCache>
            </c:strRef>
          </c:cat>
          <c:val>
            <c:numRef>
              <c:f>市町村別社会増減加率・自然増加率!$AP$32:$AP$57</c:f>
              <c:numCache>
                <c:formatCode>0.00</c:formatCode>
                <c:ptCount val="26"/>
                <c:pt idx="0">
                  <c:v>3.4680241807190577</c:v>
                </c:pt>
                <c:pt idx="1">
                  <c:v>3.1453362255965298</c:v>
                </c:pt>
                <c:pt idx="2">
                  <c:v>2.8375428749610228</c:v>
                </c:pt>
                <c:pt idx="3">
                  <c:v>2.6121027427078798</c:v>
                </c:pt>
                <c:pt idx="4">
                  <c:v>2.5137111517367456</c:v>
                </c:pt>
                <c:pt idx="5">
                  <c:v>2.4778960409979165</c:v>
                </c:pt>
                <c:pt idx="6">
                  <c:v>2.2794117647058822</c:v>
                </c:pt>
                <c:pt idx="7">
                  <c:v>2.2212570577650927</c:v>
                </c:pt>
                <c:pt idx="8">
                  <c:v>2.1984061555372354</c:v>
                </c:pt>
                <c:pt idx="9">
                  <c:v>2.0167064439140812</c:v>
                </c:pt>
                <c:pt idx="10">
                  <c:v>1.952594758275034</c:v>
                </c:pt>
                <c:pt idx="11">
                  <c:v>1.8809213605373336</c:v>
                </c:pt>
                <c:pt idx="12">
                  <c:v>1.8741921585523482</c:v>
                </c:pt>
                <c:pt idx="13">
                  <c:v>1.7967781908302356</c:v>
                </c:pt>
                <c:pt idx="14">
                  <c:v>1.7222222222222223</c:v>
                </c:pt>
                <c:pt idx="15">
                  <c:v>1.6684045881126173</c:v>
                </c:pt>
                <c:pt idx="16">
                  <c:v>1.6564417177914113</c:v>
                </c:pt>
                <c:pt idx="17">
                  <c:v>1.6139646036089079</c:v>
                </c:pt>
                <c:pt idx="18">
                  <c:v>1.5100773305729769</c:v>
                </c:pt>
                <c:pt idx="19">
                  <c:v>1.4705531854041043</c:v>
                </c:pt>
                <c:pt idx="20">
                  <c:v>1.4140023775261215</c:v>
                </c:pt>
                <c:pt idx="21">
                  <c:v>1.3874649716355683</c:v>
                </c:pt>
                <c:pt idx="22">
                  <c:v>1.3447180421791378</c:v>
                </c:pt>
                <c:pt idx="23">
                  <c:v>1.3343126453666299</c:v>
                </c:pt>
                <c:pt idx="24">
                  <c:v>1.0805613626540351</c:v>
                </c:pt>
                <c:pt idx="25">
                  <c:v>1.0600932371160354</c:v>
                </c:pt>
              </c:numCache>
            </c:numRef>
          </c:val>
          <c:extLst>
            <c:ext xmlns:c16="http://schemas.microsoft.com/office/drawing/2014/chart" uri="{C3380CC4-5D6E-409C-BE32-E72D297353CC}">
              <c16:uniqueId val="{00000002-597B-4BC8-96F6-2148C166AC9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県外転入率</a:t>
            </a:r>
            <a:r>
              <a:rPr lang="ja-JP" altLang="en-US" sz="1080" b="0" i="0" u="none" strike="noStrike" baseline="0"/>
              <a:t> </a:t>
            </a:r>
            <a:endParaRPr lang="ja-JP"/>
          </a:p>
        </c:rich>
      </c:tx>
      <c:layout>
        <c:manualLayout>
          <c:xMode val="edge"/>
          <c:yMode val="edge"/>
          <c:x val="0.30772242503654068"/>
          <c:y val="4.9975452842274928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92D050"/>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97B-4BC8-96F6-2148C166AC9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97B-4BC8-96F6-2148C166AC9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市町村別社会増減加率・自然増加率!$AR$32:$AR$57</c:f>
              <c:strCache>
                <c:ptCount val="26"/>
                <c:pt idx="0">
                  <c:v>都 城 市</c:v>
                </c:pt>
                <c:pt idx="1">
                  <c:v>えびの市</c:v>
                </c:pt>
                <c:pt idx="2">
                  <c:v>新 富 町</c:v>
                </c:pt>
                <c:pt idx="3">
                  <c:v>宮 崎 市</c:v>
                </c:pt>
                <c:pt idx="4">
                  <c:v>小 林 市</c:v>
                </c:pt>
                <c:pt idx="5">
                  <c:v>川 南 町</c:v>
                </c:pt>
                <c:pt idx="6">
                  <c:v>高 鍋 町</c:v>
                </c:pt>
                <c:pt idx="7">
                  <c:v>西 都 市</c:v>
                </c:pt>
                <c:pt idx="8">
                  <c:v>日 南 市</c:v>
                </c:pt>
                <c:pt idx="9">
                  <c:v>串 間 市</c:v>
                </c:pt>
                <c:pt idx="10">
                  <c:v>延 岡 市</c:v>
                </c:pt>
                <c:pt idx="11">
                  <c:v>都 農 町</c:v>
                </c:pt>
                <c:pt idx="12">
                  <c:v>高千穂町</c:v>
                </c:pt>
                <c:pt idx="13">
                  <c:v>綾    町</c:v>
                </c:pt>
                <c:pt idx="14">
                  <c:v>三 股 町</c:v>
                </c:pt>
                <c:pt idx="15">
                  <c:v>日 向 市</c:v>
                </c:pt>
                <c:pt idx="16">
                  <c:v>五ヶ瀬町</c:v>
                </c:pt>
                <c:pt idx="17">
                  <c:v>国 富 町</c:v>
                </c:pt>
                <c:pt idx="18">
                  <c:v>門 川 町</c:v>
                </c:pt>
                <c:pt idx="19">
                  <c:v>高 原 町</c:v>
                </c:pt>
                <c:pt idx="20">
                  <c:v>日之影町</c:v>
                </c:pt>
                <c:pt idx="21">
                  <c:v>諸 塚 村</c:v>
                </c:pt>
                <c:pt idx="22">
                  <c:v>西米良村</c:v>
                </c:pt>
                <c:pt idx="23">
                  <c:v>椎 葉 村</c:v>
                </c:pt>
                <c:pt idx="24">
                  <c:v>美 郷 町</c:v>
                </c:pt>
                <c:pt idx="25">
                  <c:v>木 城 町</c:v>
                </c:pt>
              </c:strCache>
            </c:strRef>
          </c:cat>
          <c:val>
            <c:numRef>
              <c:f>市町村別社会増減加率・自然増加率!$AS$32:$AS$57</c:f>
              <c:numCache>
                <c:formatCode>0.00</c:formatCode>
                <c:ptCount val="26"/>
                <c:pt idx="0">
                  <c:v>3.591712308840457</c:v>
                </c:pt>
                <c:pt idx="1">
                  <c:v>2.8131279303415941</c:v>
                </c:pt>
                <c:pt idx="2">
                  <c:v>2.7982875224917789</c:v>
                </c:pt>
                <c:pt idx="3">
                  <c:v>1.9538939429791218</c:v>
                </c:pt>
                <c:pt idx="4">
                  <c:v>1.8709631289177013</c:v>
                </c:pt>
                <c:pt idx="5">
                  <c:v>1.8112227462237716</c:v>
                </c:pt>
                <c:pt idx="6">
                  <c:v>1.7513771957177009</c:v>
                </c:pt>
                <c:pt idx="7">
                  <c:v>1.7275311611633501</c:v>
                </c:pt>
                <c:pt idx="8">
                  <c:v>1.6559260881353104</c:v>
                </c:pt>
                <c:pt idx="9">
                  <c:v>1.5965259595121017</c:v>
                </c:pt>
                <c:pt idx="10">
                  <c:v>1.5727680894793019</c:v>
                </c:pt>
                <c:pt idx="11">
                  <c:v>1.5349274303017646</c:v>
                </c:pt>
                <c:pt idx="12">
                  <c:v>1.462962962962963</c:v>
                </c:pt>
                <c:pt idx="13">
                  <c:v>1.4300610755251006</c:v>
                </c:pt>
                <c:pt idx="14">
                  <c:v>1.4132610999882227</c:v>
                </c:pt>
                <c:pt idx="15">
                  <c:v>1.3836456204758771</c:v>
                </c:pt>
                <c:pt idx="16">
                  <c:v>1.368119630925867</c:v>
                </c:pt>
                <c:pt idx="17">
                  <c:v>1.2389480204989582</c:v>
                </c:pt>
                <c:pt idx="18">
                  <c:v>1.1336515513126491</c:v>
                </c:pt>
                <c:pt idx="19">
                  <c:v>1.1017260374586852</c:v>
                </c:pt>
                <c:pt idx="20">
                  <c:v>1.0736196319018405</c:v>
                </c:pt>
                <c:pt idx="21">
                  <c:v>1.0294117647058822</c:v>
                </c:pt>
                <c:pt idx="22">
                  <c:v>0.97613882863340562</c:v>
                </c:pt>
                <c:pt idx="23">
                  <c:v>0.87070091423595997</c:v>
                </c:pt>
                <c:pt idx="24">
                  <c:v>0.86837294332723947</c:v>
                </c:pt>
                <c:pt idx="25">
                  <c:v>0.7109004739336493</c:v>
                </c:pt>
              </c:numCache>
            </c:numRef>
          </c:val>
          <c:extLst>
            <c:ext xmlns:c16="http://schemas.microsoft.com/office/drawing/2014/chart" uri="{C3380CC4-5D6E-409C-BE32-E72D297353CC}">
              <c16:uniqueId val="{00000002-597B-4BC8-96F6-2148C166AC9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市町村別転出率</a:t>
            </a:r>
            <a:r>
              <a:rPr lang="ja-JP" altLang="en-US" sz="1080" b="0" i="0" u="none" strike="noStrike" baseline="0"/>
              <a:t> </a:t>
            </a:r>
            <a:endParaRPr lang="ja-JP"/>
          </a:p>
        </c:rich>
      </c:tx>
      <c:layout>
        <c:manualLayout>
          <c:xMode val="edge"/>
          <c:yMode val="edge"/>
          <c:x val="0.24027571649693086"/>
          <c:y val="4.9975452842274907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1F497D">
                <a:lumMod val="60000"/>
                <a:lumOff val="40000"/>
              </a:srgbClr>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97B-4BC8-96F6-2148C166AC9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97B-4BC8-96F6-2148C166AC9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市町村別社会増減加率・自然増加率!$AU$32:$AU$57</c:f>
              <c:strCache>
                <c:ptCount val="26"/>
                <c:pt idx="0">
                  <c:v>西米良村</c:v>
                </c:pt>
                <c:pt idx="1">
                  <c:v>椎 葉 村</c:v>
                </c:pt>
                <c:pt idx="2">
                  <c:v>新 富 町</c:v>
                </c:pt>
                <c:pt idx="3">
                  <c:v>えびの市</c:v>
                </c:pt>
                <c:pt idx="4">
                  <c:v>五ヶ瀬町</c:v>
                </c:pt>
                <c:pt idx="5">
                  <c:v>高 鍋 町</c:v>
                </c:pt>
                <c:pt idx="6">
                  <c:v>美 郷 町</c:v>
                </c:pt>
                <c:pt idx="7">
                  <c:v>諸 塚 村</c:v>
                </c:pt>
                <c:pt idx="8">
                  <c:v>串 間 市</c:v>
                </c:pt>
                <c:pt idx="9">
                  <c:v>三 股 町</c:v>
                </c:pt>
                <c:pt idx="10">
                  <c:v>川 南 町</c:v>
                </c:pt>
                <c:pt idx="11">
                  <c:v>小 林 市</c:v>
                </c:pt>
                <c:pt idx="12">
                  <c:v>綾    町</c:v>
                </c:pt>
                <c:pt idx="13">
                  <c:v>都 城 市</c:v>
                </c:pt>
                <c:pt idx="14">
                  <c:v>木 城 町</c:v>
                </c:pt>
                <c:pt idx="15">
                  <c:v>高千穂町</c:v>
                </c:pt>
                <c:pt idx="16">
                  <c:v>高 原 町</c:v>
                </c:pt>
                <c:pt idx="17">
                  <c:v>日 向 市</c:v>
                </c:pt>
                <c:pt idx="18">
                  <c:v>西 都 市</c:v>
                </c:pt>
                <c:pt idx="19">
                  <c:v>都 農 町</c:v>
                </c:pt>
                <c:pt idx="20">
                  <c:v>宮 崎 市</c:v>
                </c:pt>
                <c:pt idx="21">
                  <c:v>日 南 市</c:v>
                </c:pt>
                <c:pt idx="22">
                  <c:v>門 川 町</c:v>
                </c:pt>
                <c:pt idx="23">
                  <c:v>国 富 町</c:v>
                </c:pt>
                <c:pt idx="24">
                  <c:v>延 岡 市</c:v>
                </c:pt>
                <c:pt idx="25">
                  <c:v>日之影町</c:v>
                </c:pt>
              </c:strCache>
            </c:strRef>
          </c:cat>
          <c:val>
            <c:numRef>
              <c:f>市町村別社会増減加率・自然増加率!$AV$32:$AV$57</c:f>
              <c:numCache>
                <c:formatCode>0.00</c:formatCode>
                <c:ptCount val="26"/>
                <c:pt idx="0">
                  <c:v>6.5075921908893708</c:v>
                </c:pt>
                <c:pt idx="1">
                  <c:v>5.4854157596865472</c:v>
                </c:pt>
                <c:pt idx="2">
                  <c:v>5.3918222994353791</c:v>
                </c:pt>
                <c:pt idx="3">
                  <c:v>5.1026000121780424</c:v>
                </c:pt>
                <c:pt idx="4">
                  <c:v>5.0270442252624878</c:v>
                </c:pt>
                <c:pt idx="5">
                  <c:v>4.6408897204032842</c:v>
                </c:pt>
                <c:pt idx="6">
                  <c:v>4.2733089579524677</c:v>
                </c:pt>
                <c:pt idx="7">
                  <c:v>4.1911764705882346</c:v>
                </c:pt>
                <c:pt idx="8">
                  <c:v>4.1445813908934159</c:v>
                </c:pt>
                <c:pt idx="9">
                  <c:v>4.1298629921878067</c:v>
                </c:pt>
                <c:pt idx="10">
                  <c:v>4.128220900827011</c:v>
                </c:pt>
                <c:pt idx="11">
                  <c:v>4.0636842481588289</c:v>
                </c:pt>
                <c:pt idx="12">
                  <c:v>4.0071503053776256</c:v>
                </c:pt>
                <c:pt idx="13">
                  <c:v>3.6524279949909562</c:v>
                </c:pt>
                <c:pt idx="14">
                  <c:v>3.619129685480396</c:v>
                </c:pt>
                <c:pt idx="15">
                  <c:v>3.6018518518518521</c:v>
                </c:pt>
                <c:pt idx="16">
                  <c:v>3.5867303219488313</c:v>
                </c:pt>
                <c:pt idx="17">
                  <c:v>3.5777369861115917</c:v>
                </c:pt>
                <c:pt idx="18">
                  <c:v>3.5097310299584517</c:v>
                </c:pt>
                <c:pt idx="19">
                  <c:v>3.4144304061814763</c:v>
                </c:pt>
                <c:pt idx="20">
                  <c:v>3.3914987237513157</c:v>
                </c:pt>
                <c:pt idx="21">
                  <c:v>3.1470937871488456</c:v>
                </c:pt>
                <c:pt idx="22">
                  <c:v>3.1443914081145588</c:v>
                </c:pt>
                <c:pt idx="23">
                  <c:v>3.136791124626908</c:v>
                </c:pt>
                <c:pt idx="24">
                  <c:v>3.0458599063219456</c:v>
                </c:pt>
                <c:pt idx="25">
                  <c:v>2.6687116564417175</c:v>
                </c:pt>
              </c:numCache>
            </c:numRef>
          </c:val>
          <c:extLst>
            <c:ext xmlns:c16="http://schemas.microsoft.com/office/drawing/2014/chart" uri="{C3380CC4-5D6E-409C-BE32-E72D297353CC}">
              <c16:uniqueId val="{00000002-597B-4BC8-96F6-2148C166AC9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県内転出率</a:t>
            </a:r>
            <a:r>
              <a:rPr lang="ja-JP" altLang="en-US" sz="1080" b="0" i="0" u="none" strike="noStrike" baseline="0"/>
              <a:t> </a:t>
            </a:r>
            <a:endParaRPr lang="ja-JP"/>
          </a:p>
        </c:rich>
      </c:tx>
      <c:layout>
        <c:manualLayout>
          <c:xMode val="edge"/>
          <c:yMode val="edge"/>
          <c:x val="0.30772242503654068"/>
          <c:y val="4.9975452842274928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1F497D">
                <a:lumMod val="20000"/>
                <a:lumOff val="80000"/>
              </a:srgbClr>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97B-4BC8-96F6-2148C166AC9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97B-4BC8-96F6-2148C166AC9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市町村別社会増減加率・自然増加率!$AX$32:$AX$57</c:f>
              <c:strCache>
                <c:ptCount val="26"/>
                <c:pt idx="0">
                  <c:v>西米良村</c:v>
                </c:pt>
                <c:pt idx="1">
                  <c:v>椎 葉 村</c:v>
                </c:pt>
                <c:pt idx="2">
                  <c:v>五ヶ瀬町</c:v>
                </c:pt>
                <c:pt idx="3">
                  <c:v>美 郷 町</c:v>
                </c:pt>
                <c:pt idx="4">
                  <c:v>諸 塚 村</c:v>
                </c:pt>
                <c:pt idx="5">
                  <c:v>高 鍋 町</c:v>
                </c:pt>
                <c:pt idx="6">
                  <c:v>綾    町</c:v>
                </c:pt>
                <c:pt idx="7">
                  <c:v>新 富 町</c:v>
                </c:pt>
                <c:pt idx="8">
                  <c:v>高 原 町</c:v>
                </c:pt>
                <c:pt idx="9">
                  <c:v>三 股 町</c:v>
                </c:pt>
                <c:pt idx="10">
                  <c:v>木 城 町</c:v>
                </c:pt>
                <c:pt idx="11">
                  <c:v>串 間 市</c:v>
                </c:pt>
                <c:pt idx="12">
                  <c:v>川 南 町</c:v>
                </c:pt>
                <c:pt idx="13">
                  <c:v>小 林 市</c:v>
                </c:pt>
                <c:pt idx="14">
                  <c:v>西 都 市</c:v>
                </c:pt>
                <c:pt idx="15">
                  <c:v>高千穂町</c:v>
                </c:pt>
                <c:pt idx="16">
                  <c:v>日 向 市</c:v>
                </c:pt>
                <c:pt idx="17">
                  <c:v>門 川 町</c:v>
                </c:pt>
                <c:pt idx="18">
                  <c:v>えびの市</c:v>
                </c:pt>
                <c:pt idx="19">
                  <c:v>日 南 市</c:v>
                </c:pt>
                <c:pt idx="20">
                  <c:v>都 農 町</c:v>
                </c:pt>
                <c:pt idx="21">
                  <c:v>国 富 町</c:v>
                </c:pt>
                <c:pt idx="22">
                  <c:v>日之影町</c:v>
                </c:pt>
                <c:pt idx="23">
                  <c:v>都 城 市</c:v>
                </c:pt>
                <c:pt idx="24">
                  <c:v>延 岡 市</c:v>
                </c:pt>
                <c:pt idx="25">
                  <c:v>宮 崎 市</c:v>
                </c:pt>
              </c:strCache>
            </c:strRef>
          </c:cat>
          <c:val>
            <c:numRef>
              <c:f>市町村別社会増減加率・自然増加率!$AY$32:$AY$57</c:f>
              <c:numCache>
                <c:formatCode>0.00</c:formatCode>
                <c:ptCount val="26"/>
                <c:pt idx="0">
                  <c:v>4.8806941431670285</c:v>
                </c:pt>
                <c:pt idx="1">
                  <c:v>4.614714845450588</c:v>
                </c:pt>
                <c:pt idx="2">
                  <c:v>3.4680241807190577</c:v>
                </c:pt>
                <c:pt idx="3">
                  <c:v>3.3135283363802559</c:v>
                </c:pt>
                <c:pt idx="4">
                  <c:v>3.3088235294117649</c:v>
                </c:pt>
                <c:pt idx="5">
                  <c:v>2.7959671551813741</c:v>
                </c:pt>
                <c:pt idx="6">
                  <c:v>2.7111574556830034</c:v>
                </c:pt>
                <c:pt idx="7">
                  <c:v>2.4756468325370729</c:v>
                </c:pt>
                <c:pt idx="8">
                  <c:v>2.4115558819928999</c:v>
                </c:pt>
                <c:pt idx="9">
                  <c:v>2.3829152435912535</c:v>
                </c:pt>
                <c:pt idx="10">
                  <c:v>2.3696682464454977</c:v>
                </c:pt>
                <c:pt idx="11">
                  <c:v>2.2542946548310878</c:v>
                </c:pt>
                <c:pt idx="12">
                  <c:v>2.2144761123641583</c:v>
                </c:pt>
                <c:pt idx="13">
                  <c:v>2.2022546893247847</c:v>
                </c:pt>
                <c:pt idx="14">
                  <c:v>2.1721699832349297</c:v>
                </c:pt>
                <c:pt idx="15">
                  <c:v>2.083333333333333</c:v>
                </c:pt>
                <c:pt idx="16">
                  <c:v>2.0451633013542065</c:v>
                </c:pt>
                <c:pt idx="17">
                  <c:v>1.873508353221957</c:v>
                </c:pt>
                <c:pt idx="18">
                  <c:v>1.8023503622967789</c:v>
                </c:pt>
                <c:pt idx="19">
                  <c:v>1.7706312957517363</c:v>
                </c:pt>
                <c:pt idx="20">
                  <c:v>1.7437610942883992</c:v>
                </c:pt>
                <c:pt idx="21">
                  <c:v>1.7401588106099004</c:v>
                </c:pt>
                <c:pt idx="22">
                  <c:v>1.5030674846625767</c:v>
                </c:pt>
                <c:pt idx="23">
                  <c:v>1.208621627433371</c:v>
                </c:pt>
                <c:pt idx="24">
                  <c:v>1.1899406352818722</c:v>
                </c:pt>
                <c:pt idx="25">
                  <c:v>1.0874545006016241</c:v>
                </c:pt>
              </c:numCache>
            </c:numRef>
          </c:val>
          <c:extLst>
            <c:ext xmlns:c16="http://schemas.microsoft.com/office/drawing/2014/chart" uri="{C3380CC4-5D6E-409C-BE32-E72D297353CC}">
              <c16:uniqueId val="{00000002-597B-4BC8-96F6-2148C166AC9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県外転出率</a:t>
            </a:r>
            <a:r>
              <a:rPr lang="ja-JP" altLang="en-US" sz="1080" b="0" i="0" u="none" strike="noStrike" baseline="0"/>
              <a:t> </a:t>
            </a:r>
            <a:endParaRPr lang="ja-JP"/>
          </a:p>
        </c:rich>
      </c:tx>
      <c:layout>
        <c:manualLayout>
          <c:xMode val="edge"/>
          <c:yMode val="edge"/>
          <c:x val="0.30772242503654068"/>
          <c:y val="4.9975452842274928E-4"/>
        </c:manualLayout>
      </c:layout>
      <c:overlay val="0"/>
      <c:spPr>
        <a:noFill/>
        <a:ln w="25400">
          <a:noFill/>
        </a:ln>
      </c:spPr>
    </c:title>
    <c:autoTitleDeleted val="0"/>
    <c:plotArea>
      <c:layout>
        <c:manualLayout>
          <c:layoutTarget val="inner"/>
          <c:xMode val="edge"/>
          <c:yMode val="edge"/>
          <c:x val="0.32461142333688198"/>
          <c:y val="4.5636227327221543E-2"/>
          <c:w val="0.60935901562229222"/>
          <c:h val="0.89603249104706184"/>
        </c:manualLayout>
      </c:layout>
      <c:barChart>
        <c:barDir val="bar"/>
        <c:grouping val="clustered"/>
        <c:varyColors val="0"/>
        <c:ser>
          <c:idx val="0"/>
          <c:order val="0"/>
          <c:spPr>
            <a:solidFill>
              <a:srgbClr val="1F497D">
                <a:lumMod val="20000"/>
                <a:lumOff val="80000"/>
              </a:srgbClr>
            </a:solidFill>
            <a:ln w="12700">
              <a:solidFill>
                <a:srgbClr val="000000"/>
              </a:solidFill>
              <a:prstDash val="solid"/>
            </a:ln>
          </c:spPr>
          <c:invertIfNegative val="0"/>
          <c:dLbls>
            <c:dLbl>
              <c:idx val="0"/>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597B-4BC8-96F6-2148C166AC99}"/>
                </c:ext>
              </c:extLst>
            </c:dLbl>
            <c:dLbl>
              <c:idx val="25"/>
              <c:spPr>
                <a:solidFill>
                  <a:schemeClr val="bg1"/>
                </a:solidFill>
                <a:ln>
                  <a:noFill/>
                </a:ln>
              </c:spPr>
              <c:txPr>
                <a:bodyPr/>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597B-4BC8-96F6-2148C166AC99}"/>
                </c:ext>
              </c:extLst>
            </c:dLbl>
            <c:spPr>
              <a:solidFill>
                <a:schemeClr val="bg1"/>
              </a:solidFill>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市町村別社会増減加率・自然増加率!$BA$32:$BA$57</c:f>
              <c:strCache>
                <c:ptCount val="26"/>
                <c:pt idx="0">
                  <c:v>えびの市</c:v>
                </c:pt>
                <c:pt idx="1">
                  <c:v>新 富 町</c:v>
                </c:pt>
                <c:pt idx="2">
                  <c:v>都 城 市</c:v>
                </c:pt>
                <c:pt idx="3">
                  <c:v>宮 崎 市</c:v>
                </c:pt>
                <c:pt idx="4">
                  <c:v>川 南 町</c:v>
                </c:pt>
                <c:pt idx="5">
                  <c:v>串 間 市</c:v>
                </c:pt>
                <c:pt idx="6">
                  <c:v>小 林 市</c:v>
                </c:pt>
                <c:pt idx="7">
                  <c:v>延 岡 市</c:v>
                </c:pt>
                <c:pt idx="8">
                  <c:v>高 鍋 町</c:v>
                </c:pt>
                <c:pt idx="9">
                  <c:v>三 股 町</c:v>
                </c:pt>
                <c:pt idx="10">
                  <c:v>都 農 町</c:v>
                </c:pt>
                <c:pt idx="11">
                  <c:v>西米良村</c:v>
                </c:pt>
                <c:pt idx="12">
                  <c:v>五ヶ瀬町</c:v>
                </c:pt>
                <c:pt idx="13">
                  <c:v>日 向 市</c:v>
                </c:pt>
                <c:pt idx="14">
                  <c:v>高千穂町</c:v>
                </c:pt>
                <c:pt idx="15">
                  <c:v>国 富 町</c:v>
                </c:pt>
                <c:pt idx="16">
                  <c:v>日 南 市</c:v>
                </c:pt>
                <c:pt idx="17">
                  <c:v>西 都 市</c:v>
                </c:pt>
                <c:pt idx="18">
                  <c:v>綾    町</c:v>
                </c:pt>
                <c:pt idx="19">
                  <c:v>門 川 町</c:v>
                </c:pt>
                <c:pt idx="20">
                  <c:v>木 城 町</c:v>
                </c:pt>
                <c:pt idx="21">
                  <c:v>高 原 町</c:v>
                </c:pt>
                <c:pt idx="22">
                  <c:v>日之影町</c:v>
                </c:pt>
                <c:pt idx="23">
                  <c:v>美 郷 町</c:v>
                </c:pt>
                <c:pt idx="24">
                  <c:v>諸 塚 村</c:v>
                </c:pt>
                <c:pt idx="25">
                  <c:v>椎 葉 村</c:v>
                </c:pt>
              </c:strCache>
            </c:strRef>
          </c:cat>
          <c:val>
            <c:numRef>
              <c:f>市町村別社会増減加率・自然増加率!$BB$32:$BB$57</c:f>
              <c:numCache>
                <c:formatCode>0.00</c:formatCode>
                <c:ptCount val="26"/>
                <c:pt idx="0">
                  <c:v>3.3002496498812643</c:v>
                </c:pt>
                <c:pt idx="1">
                  <c:v>2.9161754668983062</c:v>
                </c:pt>
                <c:pt idx="2">
                  <c:v>2.4438063675575852</c:v>
                </c:pt>
                <c:pt idx="3">
                  <c:v>2.3040442231496909</c:v>
                </c:pt>
                <c:pt idx="4">
                  <c:v>1.9137447884628529</c:v>
                </c:pt>
                <c:pt idx="5">
                  <c:v>1.8902867360623286</c:v>
                </c:pt>
                <c:pt idx="6">
                  <c:v>1.8614295588340446</c:v>
                </c:pt>
                <c:pt idx="7">
                  <c:v>1.8559192710400734</c:v>
                </c:pt>
                <c:pt idx="8">
                  <c:v>1.8449225652219106</c:v>
                </c:pt>
                <c:pt idx="9">
                  <c:v>1.7469477485965532</c:v>
                </c:pt>
                <c:pt idx="10">
                  <c:v>1.6706693118930773</c:v>
                </c:pt>
                <c:pt idx="11">
                  <c:v>1.6268980477223427</c:v>
                </c:pt>
                <c:pt idx="12">
                  <c:v>1.5590200445434299</c:v>
                </c:pt>
                <c:pt idx="13">
                  <c:v>1.5325736847573859</c:v>
                </c:pt>
                <c:pt idx="14">
                  <c:v>1.5185185185185186</c:v>
                </c:pt>
                <c:pt idx="15">
                  <c:v>1.3966323140170074</c:v>
                </c:pt>
                <c:pt idx="16">
                  <c:v>1.3764624913971095</c:v>
                </c:pt>
                <c:pt idx="17">
                  <c:v>1.3375610467235222</c:v>
                </c:pt>
                <c:pt idx="18">
                  <c:v>1.2959928496946225</c:v>
                </c:pt>
                <c:pt idx="19">
                  <c:v>1.2708830548926016</c:v>
                </c:pt>
                <c:pt idx="20">
                  <c:v>1.2494614390348986</c:v>
                </c:pt>
                <c:pt idx="21">
                  <c:v>1.175174439955931</c:v>
                </c:pt>
                <c:pt idx="22">
                  <c:v>1.165644171779141</c:v>
                </c:pt>
                <c:pt idx="23">
                  <c:v>0.95978062157221211</c:v>
                </c:pt>
                <c:pt idx="24">
                  <c:v>0.88235294117647056</c:v>
                </c:pt>
                <c:pt idx="25">
                  <c:v>0.87070091423595997</c:v>
                </c:pt>
              </c:numCache>
            </c:numRef>
          </c:val>
          <c:extLst>
            <c:ext xmlns:c16="http://schemas.microsoft.com/office/drawing/2014/chart" uri="{C3380CC4-5D6E-409C-BE32-E72D297353CC}">
              <c16:uniqueId val="{00000002-597B-4BC8-96F6-2148C166AC9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nextTo"/>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10"/>
        </c:scaling>
        <c:delete val="0"/>
        <c:axPos val="t"/>
        <c:majorGridlines>
          <c:spPr>
            <a:ln w="12700">
              <a:solidFill>
                <a:srgbClr val="000000"/>
              </a:solidFill>
              <a:prstDash val="sysDash"/>
            </a:ln>
          </c:spPr>
        </c:majorGridlines>
        <c:title>
          <c:tx>
            <c:rich>
              <a:bodyPr/>
              <a:lstStyle/>
              <a:p>
                <a:pPr algn="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ja-JP" altLang="en-US" sz="1080" b="0" i="0" u="none" strike="noStrike" baseline="0">
                <a:effectLst/>
              </a:rPr>
              <a:t>市町村別社会増加率</a:t>
            </a:r>
            <a:r>
              <a:rPr lang="ja-JP" altLang="en-US" sz="1080" b="0" i="0" u="none" strike="noStrike" baseline="0"/>
              <a:t> </a:t>
            </a:r>
            <a:endParaRPr lang="ja-JP"/>
          </a:p>
        </c:rich>
      </c:tx>
      <c:layout>
        <c:manualLayout>
          <c:xMode val="edge"/>
          <c:yMode val="edge"/>
          <c:x val="0.21141328781427943"/>
          <c:y val="4.9968641713633735E-4"/>
        </c:manualLayout>
      </c:layout>
      <c:overlay val="0"/>
      <c:spPr>
        <a:noFill/>
        <a:ln w="25400">
          <a:noFill/>
        </a:ln>
      </c:spPr>
    </c:title>
    <c:autoTitleDeleted val="0"/>
    <c:plotArea>
      <c:layout>
        <c:manualLayout>
          <c:layoutTarget val="inner"/>
          <c:xMode val="edge"/>
          <c:yMode val="edge"/>
          <c:x val="0.29055235202278473"/>
          <c:y val="4.5636227327221543E-2"/>
          <c:w val="0.66055172531646889"/>
          <c:h val="0.89603249104706184"/>
        </c:manualLayout>
      </c:layout>
      <c:barChart>
        <c:barDir val="bar"/>
        <c:grouping val="clustered"/>
        <c:varyColors val="0"/>
        <c:ser>
          <c:idx val="0"/>
          <c:order val="0"/>
          <c:spPr>
            <a:solidFill>
              <a:srgbClr val="00FFCC"/>
            </a:solidFill>
            <a:ln w="12700">
              <a:solidFill>
                <a:srgbClr val="000000"/>
              </a:solidFill>
              <a:prstDash val="solid"/>
            </a:ln>
          </c:spPr>
          <c:invertIfNegative val="0"/>
          <c:dPt>
            <c:idx val="6"/>
            <c:invertIfNegative val="0"/>
            <c:bubble3D val="0"/>
            <c:extLst>
              <c:ext xmlns:c16="http://schemas.microsoft.com/office/drawing/2014/chart" uri="{C3380CC4-5D6E-409C-BE32-E72D297353CC}">
                <c16:uniqueId val="{00000003-96BB-49CA-A632-1F5448664BA9}"/>
              </c:ext>
            </c:extLst>
          </c:dPt>
          <c:dLbls>
            <c:dLbl>
              <c:idx val="0"/>
              <c:spPr>
                <a:solidFill>
                  <a:schemeClr val="bg1"/>
                </a:solidFill>
                <a:ln>
                  <a:noFill/>
                </a:ln>
              </c:spPr>
              <c:txPr>
                <a:bodyPr vertOverflow="overflow" horzOverflow="overflow" wrap="none" lIns="36000" tIns="0" rIns="36000" bIns="0"/>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0-96BB-49CA-A632-1F5448664BA9}"/>
                </c:ext>
              </c:extLst>
            </c:dLbl>
            <c:dLbl>
              <c:idx val="25"/>
              <c:spPr>
                <a:solidFill>
                  <a:schemeClr val="bg1"/>
                </a:solidFill>
                <a:ln>
                  <a:noFill/>
                </a:ln>
              </c:spPr>
              <c:txPr>
                <a:bodyPr vertOverflow="overflow" horzOverflow="overflow" wrap="none" lIns="36000" tIns="0" rIns="36000" bIns="0"/>
                <a:lstStyle/>
                <a:p>
                  <a:pPr>
                    <a:defRPr/>
                  </a:pPr>
                  <a:endParaRPr lang="ja-JP"/>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1-96BB-49CA-A632-1F5448664BA9}"/>
                </c:ext>
              </c:extLst>
            </c:dLbl>
            <c:spPr>
              <a:solidFill>
                <a:schemeClr val="bg1"/>
              </a:solidFill>
              <a:ln>
                <a:noFill/>
              </a:ln>
            </c:sp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市町村別社会増減加率・自然増加率!$BD$32:$BD$58</c:f>
              <c:strCache>
                <c:ptCount val="27"/>
                <c:pt idx="0">
                  <c:v>都 城 市</c:v>
                </c:pt>
                <c:pt idx="1">
                  <c:v>国 富 町</c:v>
                </c:pt>
                <c:pt idx="2">
                  <c:v>都 農 町</c:v>
                </c:pt>
                <c:pt idx="3">
                  <c:v>日之影町</c:v>
                </c:pt>
                <c:pt idx="4">
                  <c:v>西 都 市</c:v>
                </c:pt>
                <c:pt idx="5">
                  <c:v>門 川 町</c:v>
                </c:pt>
                <c:pt idx="6">
                  <c:v>県 結 果</c:v>
                </c:pt>
                <c:pt idx="7">
                  <c:v>高 鍋 町</c:v>
                </c:pt>
                <c:pt idx="8">
                  <c:v>日 南 市</c:v>
                </c:pt>
                <c:pt idx="9">
                  <c:v>宮 崎 市</c:v>
                </c:pt>
                <c:pt idx="10">
                  <c:v>五ヶ瀬町</c:v>
                </c:pt>
                <c:pt idx="11">
                  <c:v>新 富 町</c:v>
                </c:pt>
                <c:pt idx="12">
                  <c:v>延 岡 市</c:v>
                </c:pt>
                <c:pt idx="13">
                  <c:v>高千穂町</c:v>
                </c:pt>
                <c:pt idx="14">
                  <c:v>三 股 町</c:v>
                </c:pt>
                <c:pt idx="15">
                  <c:v>日 向 市</c:v>
                </c:pt>
                <c:pt idx="16">
                  <c:v>小 林 市</c:v>
                </c:pt>
                <c:pt idx="17">
                  <c:v>えびの市</c:v>
                </c:pt>
                <c:pt idx="18">
                  <c:v>諸 塚 村</c:v>
                </c:pt>
                <c:pt idx="19">
                  <c:v>美 郷 町</c:v>
                </c:pt>
                <c:pt idx="20">
                  <c:v>綾    町</c:v>
                </c:pt>
                <c:pt idx="21">
                  <c:v>川 南 町</c:v>
                </c:pt>
                <c:pt idx="22">
                  <c:v>木 城 町</c:v>
                </c:pt>
                <c:pt idx="23">
                  <c:v>高 原 町</c:v>
                </c:pt>
                <c:pt idx="24">
                  <c:v>串 間 市</c:v>
                </c:pt>
                <c:pt idx="25">
                  <c:v>椎 葉 村</c:v>
                </c:pt>
                <c:pt idx="26">
                  <c:v>西米良村</c:v>
                </c:pt>
              </c:strCache>
            </c:strRef>
          </c:cat>
          <c:val>
            <c:numRef>
              <c:f>市町村別社会増減加率・自然増加率!$BE$32:$BE$58</c:f>
              <c:numCache>
                <c:formatCode>0.00</c:formatCode>
                <c:ptCount val="27"/>
                <c:pt idx="0">
                  <c:v>1.8202056743868347</c:v>
                </c:pt>
                <c:pt idx="1">
                  <c:v>0.58005293686996673</c:v>
                </c:pt>
                <c:pt idx="2">
                  <c:v>7.309178239532213E-2</c:v>
                </c:pt>
                <c:pt idx="3">
                  <c:v>6.1349693251533749E-2</c:v>
                </c:pt>
                <c:pt idx="4">
                  <c:v>1.4578322035133756E-2</c:v>
                </c:pt>
                <c:pt idx="5">
                  <c:v>5.9665871121718375E-3</c:v>
                </c:pt>
                <c:pt idx="6">
                  <c:v>-1.0569697062873362E-2</c:v>
                </c:pt>
                <c:pt idx="7">
                  <c:v>-5.1969649724560855E-2</c:v>
                </c:pt>
                <c:pt idx="8">
                  <c:v>-7.7165321487413716E-2</c:v>
                </c:pt>
                <c:pt idx="9">
                  <c:v>-9.2886738593055393E-2</c:v>
                </c:pt>
                <c:pt idx="10">
                  <c:v>-0.19090041361756285</c:v>
                </c:pt>
                <c:pt idx="11">
                  <c:v>-0.37227771917850716</c:v>
                </c:pt>
                <c:pt idx="12">
                  <c:v>-0.39253045418860866</c:v>
                </c:pt>
                <c:pt idx="13">
                  <c:v>-0.41666666666666669</c:v>
                </c:pt>
                <c:pt idx="14">
                  <c:v>-0.51819573666234831</c:v>
                </c:pt>
                <c:pt idx="15">
                  <c:v>-0.58012676202680702</c:v>
                </c:pt>
                <c:pt idx="16">
                  <c:v>-0.7221679338370236</c:v>
                </c:pt>
                <c:pt idx="17">
                  <c:v>-0.77939475126347191</c:v>
                </c:pt>
                <c:pt idx="18">
                  <c:v>-0.88235294117647056</c:v>
                </c:pt>
                <c:pt idx="19">
                  <c:v>-0.89122486288848257</c:v>
                </c:pt>
                <c:pt idx="20">
                  <c:v>-0.90868464173990759</c:v>
                </c:pt>
                <c:pt idx="21">
                  <c:v>-0.92953318296767129</c:v>
                </c:pt>
                <c:pt idx="22">
                  <c:v>-1.034037052994399</c:v>
                </c:pt>
                <c:pt idx="23">
                  <c:v>-1.1506916391235158</c:v>
                </c:pt>
                <c:pt idx="24">
                  <c:v>-1.4879621942652788</c:v>
                </c:pt>
                <c:pt idx="25">
                  <c:v>-2.0026121027427077</c:v>
                </c:pt>
                <c:pt idx="26">
                  <c:v>-2.3861171366594358</c:v>
                </c:pt>
              </c:numCache>
            </c:numRef>
          </c:val>
          <c:extLst>
            <c:ext xmlns:c16="http://schemas.microsoft.com/office/drawing/2014/chart" uri="{C3380CC4-5D6E-409C-BE32-E72D297353CC}">
              <c16:uniqueId val="{00000002-96BB-49CA-A632-1F5448664BA9}"/>
            </c:ext>
          </c:extLst>
        </c:ser>
        <c:dLbls>
          <c:showLegendKey val="0"/>
          <c:showVal val="0"/>
          <c:showCatName val="0"/>
          <c:showSerName val="0"/>
          <c:showPercent val="0"/>
          <c:showBubbleSize val="0"/>
        </c:dLbls>
        <c:gapWidth val="50"/>
        <c:overlap val="20"/>
        <c:axId val="597434080"/>
        <c:axId val="1"/>
      </c:barChart>
      <c:catAx>
        <c:axId val="597434080"/>
        <c:scaling>
          <c:orientation val="maxMin"/>
        </c:scaling>
        <c:delete val="0"/>
        <c:axPos val="l"/>
        <c:numFmt formatCode="General" sourceLinked="0"/>
        <c:majorTickMark val="none"/>
        <c:minorTickMark val="none"/>
        <c:tickLblPos val="low"/>
        <c:spPr>
          <a:noFill/>
          <a:ln w="12700">
            <a:solidFill>
              <a:srgbClr val="000000"/>
            </a:solidFill>
            <a:prstDash val="solid"/>
          </a:ln>
        </c:spPr>
        <c:txPr>
          <a:bodyPr rot="0" vert="horz"/>
          <a:lstStyle/>
          <a:p>
            <a:pPr>
              <a:defRPr/>
            </a:pPr>
            <a:endParaRPr lang="ja-JP"/>
          </a:p>
        </c:txPr>
        <c:crossAx val="1"/>
        <c:crosses val="autoZero"/>
        <c:auto val="1"/>
        <c:lblAlgn val="ctr"/>
        <c:lblOffset val="100"/>
        <c:tickLblSkip val="1"/>
        <c:tickMarkSkip val="1"/>
        <c:noMultiLvlLbl val="0"/>
      </c:catAx>
      <c:valAx>
        <c:axId val="1"/>
        <c:scaling>
          <c:orientation val="minMax"/>
          <c:max val="6"/>
          <c:min val="-6"/>
        </c:scaling>
        <c:delete val="0"/>
        <c:axPos val="t"/>
        <c:majorGridlines>
          <c:spPr>
            <a:ln w="12700">
              <a:solidFill>
                <a:srgbClr val="000000"/>
              </a:solidFill>
              <a:prstDash val="sysDash"/>
            </a:ln>
          </c:spPr>
        </c:majorGridlines>
        <c:title>
          <c:tx>
            <c:rich>
              <a:bodyPr/>
              <a:lstStyle/>
              <a:p>
                <a:pPr>
                  <a:defRPr/>
                </a:pPr>
                <a:r>
                  <a:rPr lang="ja-JP"/>
                  <a:t>（％）</a:t>
                </a:r>
              </a:p>
            </c:rich>
          </c:tx>
          <c:layout>
            <c:manualLayout>
              <c:xMode val="edge"/>
              <c:yMode val="edge"/>
              <c:x val="0.79416683242351238"/>
              <c:y val="0.96891015997638053"/>
            </c:manualLayout>
          </c:layout>
          <c:overlay val="0"/>
          <c:spPr>
            <a:noFill/>
            <a:ln w="25400">
              <a:noFill/>
            </a:ln>
          </c:spPr>
        </c:title>
        <c:numFmt formatCode="General" sourceLinked="0"/>
        <c:majorTickMark val="in"/>
        <c:minorTickMark val="none"/>
        <c:tickLblPos val="high"/>
        <c:spPr>
          <a:ln w="12700">
            <a:solidFill>
              <a:srgbClr val="000000"/>
            </a:solidFill>
            <a:prstDash val="solid"/>
          </a:ln>
        </c:spPr>
        <c:txPr>
          <a:bodyPr rot="0" vert="horz"/>
          <a:lstStyle/>
          <a:p>
            <a:pPr>
              <a:defRPr/>
            </a:pPr>
            <a:endParaRPr lang="ja-JP"/>
          </a:p>
        </c:txPr>
        <c:crossAx val="597434080"/>
        <c:crosses val="autoZero"/>
        <c:crossBetween val="between"/>
        <c:majorUnit val="2"/>
      </c:valAx>
      <c:spPr>
        <a:solidFill>
          <a:srgbClr val="FFFFE7"/>
        </a:solidFill>
        <a:ln w="12700">
          <a:solidFill>
            <a:srgbClr val="000000"/>
          </a:solidFill>
          <a:prstDash val="solid"/>
        </a:ln>
      </c:spPr>
    </c:plotArea>
    <c:plotVisOnly val="1"/>
    <c:dispBlanksAs val="gap"/>
    <c:showDLblsOverMax val="0"/>
  </c:chart>
  <c:spPr>
    <a:noFill/>
    <a:ln w="9525">
      <a:noFill/>
    </a:ln>
  </c:spPr>
  <c:txPr>
    <a:bodyPr/>
    <a:lstStyle/>
    <a:p>
      <a:pPr>
        <a:defRPr sz="900" b="0" i="0" u="none" strike="noStrike" baseline="0">
          <a:solidFill>
            <a:srgbClr val="000000"/>
          </a:solidFill>
          <a:latin typeface="ＭＳ ゴシック" panose="020B0609070205080204" pitchFamily="49" charset="-128"/>
          <a:ea typeface="ＭＳ ゴシック" panose="020B0609070205080204" pitchFamily="49" charset="-128"/>
          <a:cs typeface="HG平成丸ｺﾞｼｯｸ体W4"/>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chart" Target="../charts/chart10.xml"/><Relationship Id="rId3" Type="http://schemas.openxmlformats.org/officeDocument/2006/relationships/chart" Target="../charts/chart5.xml"/><Relationship Id="rId7" Type="http://schemas.openxmlformats.org/officeDocument/2006/relationships/chart" Target="../charts/chart9.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5" Type="http://schemas.openxmlformats.org/officeDocument/2006/relationships/chart" Target="../charts/chart7.xml"/><Relationship Id="rId10" Type="http://schemas.openxmlformats.org/officeDocument/2006/relationships/chart" Target="../charts/chart12.xml"/><Relationship Id="rId4" Type="http://schemas.openxmlformats.org/officeDocument/2006/relationships/chart" Target="../charts/chart6.xml"/><Relationship Id="rId9" Type="http://schemas.openxmlformats.org/officeDocument/2006/relationships/chart" Target="../charts/chart1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11</xdr:col>
      <xdr:colOff>321162</xdr:colOff>
      <xdr:row>11</xdr:row>
      <xdr:rowOff>96033</xdr:rowOff>
    </xdr:from>
    <xdr:to>
      <xdr:col>25</xdr:col>
      <xdr:colOff>388397</xdr:colOff>
      <xdr:row>47</xdr:row>
      <xdr:rowOff>102351</xdr:rowOff>
    </xdr:to>
    <xdr:grpSp>
      <xdr:nvGrpSpPr>
        <xdr:cNvPr id="3" name="グループ化 2">
          <a:extLst>
            <a:ext uri="{FF2B5EF4-FFF2-40B4-BE49-F238E27FC236}">
              <a16:creationId xmlns:a16="http://schemas.microsoft.com/office/drawing/2014/main" id="{FAE5DB88-3191-4663-8C1A-C30E13414CE3}"/>
            </a:ext>
          </a:extLst>
        </xdr:cNvPr>
        <xdr:cNvGrpSpPr>
          <a:grpSpLocks/>
        </xdr:cNvGrpSpPr>
      </xdr:nvGrpSpPr>
      <xdr:grpSpPr bwMode="auto">
        <a:xfrm>
          <a:off x="6135222" y="1665753"/>
          <a:ext cx="8342555" cy="4944078"/>
          <a:chOff x="152014" y="10230452"/>
          <a:chExt cx="6167800" cy="4964561"/>
        </a:xfrm>
      </xdr:grpSpPr>
      <xdr:graphicFrame macro="">
        <xdr:nvGraphicFramePr>
          <xdr:cNvPr id="4" name="Chart 1">
            <a:extLst>
              <a:ext uri="{FF2B5EF4-FFF2-40B4-BE49-F238E27FC236}">
                <a16:creationId xmlns:a16="http://schemas.microsoft.com/office/drawing/2014/main" id="{16679160-BA7D-3E72-5F11-1F104DFC06B8}"/>
              </a:ext>
            </a:extLst>
          </xdr:cNvPr>
          <xdr:cNvGraphicFramePr>
            <a:graphicFrameLocks/>
          </xdr:cNvGraphicFramePr>
        </xdr:nvGraphicFramePr>
        <xdr:xfrm>
          <a:off x="221822" y="10230452"/>
          <a:ext cx="6096532" cy="2386378"/>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5" name="Chart 20">
            <a:extLst>
              <a:ext uri="{FF2B5EF4-FFF2-40B4-BE49-F238E27FC236}">
                <a16:creationId xmlns:a16="http://schemas.microsoft.com/office/drawing/2014/main" id="{9CDBFF8B-242F-A112-AC46-A1DFF3C3BCBC}"/>
              </a:ext>
            </a:extLst>
          </xdr:cNvPr>
          <xdr:cNvGraphicFramePr>
            <a:graphicFrameLocks/>
          </xdr:cNvGraphicFramePr>
        </xdr:nvGraphicFramePr>
        <xdr:xfrm>
          <a:off x="152014" y="12829068"/>
          <a:ext cx="6167800" cy="2365945"/>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6" name="Text Box 173">
            <a:extLst>
              <a:ext uri="{FF2B5EF4-FFF2-40B4-BE49-F238E27FC236}">
                <a16:creationId xmlns:a16="http://schemas.microsoft.com/office/drawing/2014/main" id="{0C0DD427-AFC6-EF21-ED75-0E934EED24BF}"/>
              </a:ext>
            </a:extLst>
          </xdr:cNvPr>
          <xdr:cNvSpPr txBox="1">
            <a:spLocks noChangeArrowheads="1"/>
          </xdr:cNvSpPr>
        </xdr:nvSpPr>
        <xdr:spPr bwMode="auto">
          <a:xfrm>
            <a:off x="2026363" y="10299483"/>
            <a:ext cx="2268727" cy="323305"/>
          </a:xfrm>
          <a:prstGeom prst="rect">
            <a:avLst/>
          </a:prstGeom>
          <a:noFill/>
          <a:ln w="9525">
            <a:noFill/>
            <a:miter lim="800000"/>
            <a:headEnd/>
            <a:tailEnd/>
          </a:ln>
        </xdr:spPr>
        <xdr:txBody>
          <a:bodyPr vertOverflow="clip" wrap="square" lIns="36576" tIns="22860" rIns="0" bIns="0" anchor="ctr" upright="1"/>
          <a:lstStyle/>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ＭＳ ゴシック" pitchFamily="49" charset="-128"/>
                <a:ea typeface="ＭＳ ゴシック" pitchFamily="49" charset="-128"/>
              </a:rPr>
              <a:t>社会動態の推移</a:t>
            </a:r>
            <a:endParaRPr kumimoji="0" lang="en-US" altLang="ja-JP" sz="1000" b="1" i="0" u="none" strike="noStrike" kern="0" cap="none" spc="0" normalizeH="0" baseline="0" noProof="0">
              <a:ln>
                <a:noFill/>
              </a:ln>
              <a:solidFill>
                <a:srgbClr val="000000"/>
              </a:solidFill>
              <a:effectLst/>
              <a:uLnTx/>
              <a:uFillTx/>
              <a:latin typeface="ＭＳ ゴシック" pitchFamily="49" charset="-128"/>
              <a:ea typeface="ＭＳ ゴシック" pitchFamily="49" charset="-128"/>
            </a:endParaRPr>
          </a:p>
          <a:p>
            <a:pPr marL="0" marR="0" lvl="0" indent="0" algn="ctr" defTabSz="914400" rtl="0" eaLnBrk="1" fontAlgn="auto" latinLnBrk="0" hangingPunct="1">
              <a:lnSpc>
                <a:spcPts val="1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rPr>
              <a:t>（各年、前年10月１日から当年９月30日までの１年間）</a:t>
            </a:r>
            <a:endParaRPr kumimoji="0"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endParaRPr>
          </a:p>
        </xdr:txBody>
      </xdr:sp>
      <xdr:sp macro="" textlink="">
        <xdr:nvSpPr>
          <xdr:cNvPr id="7" name="Text Box 173">
            <a:extLst>
              <a:ext uri="{FF2B5EF4-FFF2-40B4-BE49-F238E27FC236}">
                <a16:creationId xmlns:a16="http://schemas.microsoft.com/office/drawing/2014/main" id="{87F5988E-2F8A-BC34-D912-C9895C234B71}"/>
              </a:ext>
            </a:extLst>
          </xdr:cNvPr>
          <xdr:cNvSpPr txBox="1">
            <a:spLocks noChangeArrowheads="1"/>
          </xdr:cNvSpPr>
        </xdr:nvSpPr>
        <xdr:spPr bwMode="auto">
          <a:xfrm>
            <a:off x="2012515" y="12781364"/>
            <a:ext cx="2334980" cy="391608"/>
          </a:xfrm>
          <a:prstGeom prst="rect">
            <a:avLst/>
          </a:prstGeom>
          <a:noFill/>
          <a:ln w="9525">
            <a:noFill/>
            <a:miter lim="800000"/>
            <a:headEnd/>
            <a:tailEnd/>
          </a:ln>
        </xdr:spPr>
        <xdr:txBody>
          <a:bodyPr vertOverflow="clip" wrap="square" lIns="36576" tIns="2286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00" b="1" i="0" u="none" strike="noStrike" kern="0" cap="none" spc="0" normalizeH="0" baseline="0" noProof="0">
                <a:ln>
                  <a:noFill/>
                </a:ln>
                <a:solidFill>
                  <a:srgbClr val="000000"/>
                </a:solidFill>
                <a:effectLst/>
                <a:uLnTx/>
                <a:uFillTx/>
                <a:latin typeface="ＭＳ ゴシック" pitchFamily="49" charset="-128"/>
                <a:ea typeface="ＭＳ ゴシック" pitchFamily="49" charset="-128"/>
              </a:rPr>
              <a:t>自然動態の推移</a:t>
            </a:r>
            <a:endParaRPr kumimoji="0" lang="en-US" altLang="ja-JP" sz="1000" b="1" i="0" u="none" strike="noStrike" kern="0" cap="none" spc="0" normalizeH="0" baseline="0" noProof="0">
              <a:ln>
                <a:noFill/>
              </a:ln>
              <a:solidFill>
                <a:srgbClr val="000000"/>
              </a:solidFill>
              <a:effectLst/>
              <a:uLnTx/>
              <a:uFillTx/>
              <a:latin typeface="ＭＳ ゴシック" pitchFamily="49" charset="-128"/>
              <a:ea typeface="ＭＳ ゴシック" pitchFamily="49" charset="-128"/>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ゴシック" pitchFamily="49" charset="-128"/>
                <a:ea typeface="ＭＳ ゴシック" pitchFamily="49" charset="-128"/>
              </a:rPr>
              <a:t>（各年、前年10月１日から当年９月30日までの１年間）</a:t>
            </a:r>
            <a:endParaRPr kumimoji="0"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endParaRP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0.00198</cdr:x>
      <cdr:y>0.00216</cdr:y>
    </cdr:from>
    <cdr:to>
      <cdr:x>0.00198</cdr:x>
      <cdr:y>0.00216</cdr:y>
    </cdr:to>
    <cdr:pic>
      <cdr:nvPicPr>
        <cdr:cNvPr id="20" name="chart">
          <a:extLst xmlns:a="http://schemas.openxmlformats.org/drawingml/2006/main">
            <a:ext uri="{FF2B5EF4-FFF2-40B4-BE49-F238E27FC236}">
              <a16:creationId xmlns:a16="http://schemas.microsoft.com/office/drawing/2014/main" id="{041102EE-32FF-3BF6-1326-8B65E83CCF0C}"/>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0.857</cdr:x>
      <cdr:y>0.35496</cdr:y>
    </cdr:from>
    <cdr:to>
      <cdr:x>0.857</cdr:x>
      <cdr:y>0.38799</cdr:y>
    </cdr:to>
    <cdr:sp macro="" textlink="">
      <cdr:nvSpPr>
        <cdr:cNvPr id="7" name="Text Box 1033"/>
        <cdr:cNvSpPr txBox="1">
          <a:spLocks xmlns:a="http://schemas.openxmlformats.org/drawingml/2006/main" noChangeArrowheads="1"/>
        </cdr:cNvSpPr>
      </cdr:nvSpPr>
      <cdr:spPr bwMode="auto">
        <a:xfrm xmlns:a="http://schemas.openxmlformats.org/drawingml/2006/main">
          <a:off x="8259020" y="846717"/>
          <a:ext cx="182246" cy="88440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eaVert" wrap="square" lIns="0" tIns="0" rIns="0" bIns="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lnSpc>
              <a:spcPts val="900"/>
            </a:lnSpc>
            <a:defRPr sz="1000"/>
          </a:pPr>
          <a:r>
            <a:rPr lang="ja-JP" altLang="en-US" sz="1000" b="1" i="0" strike="noStrike">
              <a:solidFill>
                <a:srgbClr val="000000"/>
              </a:solidFill>
              <a:latin typeface="HG平成丸ｺﾞｼｯｸ体W4"/>
            </a:rPr>
            <a:t>社会増減率</a:t>
          </a:r>
        </a:p>
      </cdr:txBody>
    </cdr:sp>
  </cdr:relSizeAnchor>
  <cdr:relSizeAnchor xmlns:cdr="http://schemas.openxmlformats.org/drawingml/2006/chartDrawing">
    <cdr:from>
      <cdr:x>0.857</cdr:x>
      <cdr:y>0.23807</cdr:y>
    </cdr:from>
    <cdr:to>
      <cdr:x>0.857</cdr:x>
      <cdr:y>0.23831</cdr:y>
    </cdr:to>
    <cdr:sp macro="" textlink="">
      <cdr:nvSpPr>
        <cdr:cNvPr id="8" name="Text Box 1033"/>
        <cdr:cNvSpPr txBox="1">
          <a:spLocks xmlns:a="http://schemas.openxmlformats.org/drawingml/2006/main" noChangeArrowheads="1"/>
        </cdr:cNvSpPr>
      </cdr:nvSpPr>
      <cdr:spPr bwMode="auto">
        <a:xfrm xmlns:a="http://schemas.openxmlformats.org/drawingml/2006/main">
          <a:off x="9563631" y="663713"/>
          <a:ext cx="210819" cy="88908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eaVert" wrap="square" lIns="0" tIns="0" rIns="0" bIns="0" anchor="b"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lnSpc>
              <a:spcPts val="900"/>
            </a:lnSpc>
            <a:defRPr sz="1000"/>
          </a:pPr>
          <a:r>
            <a:rPr lang="ja-JP" altLang="en-US" sz="1000" b="1" i="0" strike="noStrike">
              <a:solidFill>
                <a:srgbClr val="000000"/>
              </a:solidFill>
              <a:latin typeface="HG平成丸ｺﾞｼｯｸ体W4"/>
            </a:rPr>
            <a:t>社会増減率</a:t>
          </a:r>
        </a:p>
      </cdr:txBody>
    </cdr:sp>
  </cdr:relSizeAnchor>
</c:userShapes>
</file>

<file path=xl/drawings/drawing3.xml><?xml version="1.0" encoding="utf-8"?>
<c:userShapes xmlns:c="http://schemas.openxmlformats.org/drawingml/2006/chart">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id="{66758DC6-C020-55E9-4417-A6B7309160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0.85874</cdr:x>
      <cdr:y>0.35356</cdr:y>
    </cdr:from>
    <cdr:to>
      <cdr:x>0.85874</cdr:x>
      <cdr:y>0.38731</cdr:y>
    </cdr:to>
    <cdr:sp macro="" textlink="">
      <cdr:nvSpPr>
        <cdr:cNvPr id="4" name="Text Box 1033"/>
        <cdr:cNvSpPr txBox="1">
          <a:spLocks xmlns:a="http://schemas.openxmlformats.org/drawingml/2006/main" noChangeArrowheads="1"/>
        </cdr:cNvSpPr>
      </cdr:nvSpPr>
      <cdr:spPr bwMode="auto">
        <a:xfrm xmlns:a="http://schemas.openxmlformats.org/drawingml/2006/main">
          <a:off x="8309602" y="807216"/>
          <a:ext cx="180145" cy="87996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eaVert" wrap="square" lIns="0" tIns="0" rIns="0" bIns="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lnSpc>
              <a:spcPts val="900"/>
            </a:lnSpc>
            <a:defRPr sz="1000"/>
          </a:pPr>
          <a:r>
            <a:rPr lang="ja-JP" altLang="en-US" sz="1000" b="1" i="0" strike="noStrike">
              <a:solidFill>
                <a:srgbClr val="000000"/>
              </a:solidFill>
              <a:latin typeface="HG平成丸ｺﾞｼｯｸ体W4"/>
            </a:rPr>
            <a:t>自然増減率</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14</xdr:col>
      <xdr:colOff>181989</xdr:colOff>
      <xdr:row>1</xdr:row>
      <xdr:rowOff>3541</xdr:rowOff>
    </xdr:from>
    <xdr:to>
      <xdr:col>24</xdr:col>
      <xdr:colOff>174865</xdr:colOff>
      <xdr:row>23</xdr:row>
      <xdr:rowOff>55359</xdr:rowOff>
    </xdr:to>
    <xdr:grpSp>
      <xdr:nvGrpSpPr>
        <xdr:cNvPr id="14" name="グループ化 13">
          <a:extLst>
            <a:ext uri="{FF2B5EF4-FFF2-40B4-BE49-F238E27FC236}">
              <a16:creationId xmlns:a16="http://schemas.microsoft.com/office/drawing/2014/main" id="{0E2C6E71-E6C5-47C0-8237-B5AAEF5319A0}"/>
            </a:ext>
          </a:extLst>
        </xdr:cNvPr>
        <xdr:cNvGrpSpPr/>
      </xdr:nvGrpSpPr>
      <xdr:grpSpPr>
        <a:xfrm>
          <a:off x="5886103" y="275684"/>
          <a:ext cx="5827619" cy="6038961"/>
          <a:chOff x="6121025" y="365218"/>
          <a:chExt cx="5844900" cy="6035116"/>
        </a:xfrm>
      </xdr:grpSpPr>
      <xdr:graphicFrame macro="">
        <xdr:nvGraphicFramePr>
          <xdr:cNvPr id="10" name="Chart 50">
            <a:extLst>
              <a:ext uri="{FF2B5EF4-FFF2-40B4-BE49-F238E27FC236}">
                <a16:creationId xmlns:a16="http://schemas.microsoft.com/office/drawing/2014/main" id="{BBED5E1C-E6B8-0F8F-64E5-AC93D6137B58}"/>
              </a:ext>
            </a:extLst>
          </xdr:cNvPr>
          <xdr:cNvGraphicFramePr>
            <a:graphicFrameLocks/>
          </xdr:cNvGraphicFramePr>
        </xdr:nvGraphicFramePr>
        <xdr:xfrm>
          <a:off x="6121025" y="375638"/>
          <a:ext cx="2033733" cy="6018763"/>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2" name="Chart 50">
            <a:extLst>
              <a:ext uri="{FF2B5EF4-FFF2-40B4-BE49-F238E27FC236}">
                <a16:creationId xmlns:a16="http://schemas.microsoft.com/office/drawing/2014/main" id="{FBFCA483-8DE7-4BD8-B4C3-D21D092B1682}"/>
              </a:ext>
            </a:extLst>
          </xdr:cNvPr>
          <xdr:cNvGraphicFramePr>
            <a:graphicFrameLocks/>
          </xdr:cNvGraphicFramePr>
        </xdr:nvGraphicFramePr>
        <xdr:xfrm>
          <a:off x="8022229" y="369571"/>
          <a:ext cx="2038873" cy="6026383"/>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3" name="Chart 50">
            <a:extLst>
              <a:ext uri="{FF2B5EF4-FFF2-40B4-BE49-F238E27FC236}">
                <a16:creationId xmlns:a16="http://schemas.microsoft.com/office/drawing/2014/main" id="{8C3EE255-9E3B-6A39-CBEC-8D6438739D38}"/>
              </a:ext>
            </a:extLst>
          </xdr:cNvPr>
          <xdr:cNvGraphicFramePr>
            <a:graphicFrameLocks/>
          </xdr:cNvGraphicFramePr>
        </xdr:nvGraphicFramePr>
        <xdr:xfrm>
          <a:off x="9927501" y="365218"/>
          <a:ext cx="2038424" cy="6035116"/>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twoCellAnchor editAs="absolute">
    <xdr:from>
      <xdr:col>24</xdr:col>
      <xdr:colOff>256868</xdr:colOff>
      <xdr:row>1</xdr:row>
      <xdr:rowOff>20752</xdr:rowOff>
    </xdr:from>
    <xdr:to>
      <xdr:col>33</xdr:col>
      <xdr:colOff>597459</xdr:colOff>
      <xdr:row>23</xdr:row>
      <xdr:rowOff>59407</xdr:rowOff>
    </xdr:to>
    <xdr:grpSp>
      <xdr:nvGrpSpPr>
        <xdr:cNvPr id="24" name="グループ化 23">
          <a:extLst>
            <a:ext uri="{FF2B5EF4-FFF2-40B4-BE49-F238E27FC236}">
              <a16:creationId xmlns:a16="http://schemas.microsoft.com/office/drawing/2014/main" id="{9FD37B6C-EFE7-44A3-D710-29E79435CD85}"/>
            </a:ext>
          </a:extLst>
        </xdr:cNvPr>
        <xdr:cNvGrpSpPr/>
      </xdr:nvGrpSpPr>
      <xdr:grpSpPr>
        <a:xfrm>
          <a:off x="11795725" y="292895"/>
          <a:ext cx="5826991" cy="6025798"/>
          <a:chOff x="12054023" y="363398"/>
          <a:chExt cx="5834743" cy="6026570"/>
        </a:xfrm>
      </xdr:grpSpPr>
      <xdr:graphicFrame macro="">
        <xdr:nvGraphicFramePr>
          <xdr:cNvPr id="5" name="Chart 50">
            <a:extLst>
              <a:ext uri="{FF2B5EF4-FFF2-40B4-BE49-F238E27FC236}">
                <a16:creationId xmlns:a16="http://schemas.microsoft.com/office/drawing/2014/main" id="{0EBBB8C3-6430-86F5-A18F-B8DCACA6990E}"/>
              </a:ext>
            </a:extLst>
          </xdr:cNvPr>
          <xdr:cNvGraphicFramePr>
            <a:graphicFrameLocks/>
          </xdr:cNvGraphicFramePr>
        </xdr:nvGraphicFramePr>
        <xdr:xfrm>
          <a:off x="12054023" y="369028"/>
          <a:ext cx="2040112" cy="6013048"/>
        </xdr:xfrm>
        <a:graphic>
          <a:graphicData uri="http://schemas.openxmlformats.org/drawingml/2006/chart">
            <c:chart xmlns:c="http://schemas.openxmlformats.org/drawingml/2006/chart" xmlns:r="http://schemas.openxmlformats.org/officeDocument/2006/relationships" r:id="rId4"/>
          </a:graphicData>
        </a:graphic>
      </xdr:graphicFrame>
      <xdr:graphicFrame macro="">
        <xdr:nvGraphicFramePr>
          <xdr:cNvPr id="6" name="Chart 50">
            <a:extLst>
              <a:ext uri="{FF2B5EF4-FFF2-40B4-BE49-F238E27FC236}">
                <a16:creationId xmlns:a16="http://schemas.microsoft.com/office/drawing/2014/main" id="{AFF3E1B1-E2DF-50BD-2267-D6020FB3D692}"/>
              </a:ext>
            </a:extLst>
          </xdr:cNvPr>
          <xdr:cNvGraphicFramePr>
            <a:graphicFrameLocks/>
          </xdr:cNvGraphicFramePr>
        </xdr:nvGraphicFramePr>
        <xdr:xfrm>
          <a:off x="13963376" y="365490"/>
          <a:ext cx="2039449" cy="6024478"/>
        </xdr:xfrm>
        <a:graphic>
          <a:graphicData uri="http://schemas.openxmlformats.org/drawingml/2006/chart">
            <c:chart xmlns:c="http://schemas.openxmlformats.org/drawingml/2006/chart" xmlns:r="http://schemas.openxmlformats.org/officeDocument/2006/relationships" r:id="rId5"/>
          </a:graphicData>
        </a:graphic>
      </xdr:graphicFrame>
      <xdr:graphicFrame macro="">
        <xdr:nvGraphicFramePr>
          <xdr:cNvPr id="8" name="Chart 50">
            <a:extLst>
              <a:ext uri="{FF2B5EF4-FFF2-40B4-BE49-F238E27FC236}">
                <a16:creationId xmlns:a16="http://schemas.microsoft.com/office/drawing/2014/main" id="{A30BD967-387F-52E6-A260-F48F9279C3D3}"/>
              </a:ext>
            </a:extLst>
          </xdr:cNvPr>
          <xdr:cNvGraphicFramePr>
            <a:graphicFrameLocks/>
          </xdr:cNvGraphicFramePr>
        </xdr:nvGraphicFramePr>
        <xdr:xfrm>
          <a:off x="15850641" y="363398"/>
          <a:ext cx="2038125" cy="6024478"/>
        </xdr:xfrm>
        <a:graphic>
          <a:graphicData uri="http://schemas.openxmlformats.org/drawingml/2006/chart">
            <c:chart xmlns:c="http://schemas.openxmlformats.org/drawingml/2006/chart" xmlns:r="http://schemas.openxmlformats.org/officeDocument/2006/relationships" r:id="rId6"/>
          </a:graphicData>
        </a:graphic>
      </xdr:graphicFrame>
    </xdr:grpSp>
    <xdr:clientData/>
  </xdr:twoCellAnchor>
  <xdr:twoCellAnchor editAs="oneCell">
    <xdr:from>
      <xdr:col>14</xdr:col>
      <xdr:colOff>230119</xdr:colOff>
      <xdr:row>24</xdr:row>
      <xdr:rowOff>108143</xdr:rowOff>
    </xdr:from>
    <xdr:to>
      <xdr:col>18</xdr:col>
      <xdr:colOff>296778</xdr:colOff>
      <xdr:row>47</xdr:row>
      <xdr:rowOff>28797</xdr:rowOff>
    </xdr:to>
    <xdr:graphicFrame macro="">
      <xdr:nvGraphicFramePr>
        <xdr:cNvPr id="12" name="Chart 50">
          <a:extLst>
            <a:ext uri="{FF2B5EF4-FFF2-40B4-BE49-F238E27FC236}">
              <a16:creationId xmlns:a16="http://schemas.microsoft.com/office/drawing/2014/main" id="{17500C10-EA5D-4343-91EB-E3F9084AAD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18</xdr:col>
      <xdr:colOff>470265</xdr:colOff>
      <xdr:row>24</xdr:row>
      <xdr:rowOff>95485</xdr:rowOff>
    </xdr:from>
    <xdr:to>
      <xdr:col>28</xdr:col>
      <xdr:colOff>149757</xdr:colOff>
      <xdr:row>47</xdr:row>
      <xdr:rowOff>15836</xdr:rowOff>
    </xdr:to>
    <xdr:grpSp>
      <xdr:nvGrpSpPr>
        <xdr:cNvPr id="28" name="グループ化 27">
          <a:extLst>
            <a:ext uri="{FF2B5EF4-FFF2-40B4-BE49-F238E27FC236}">
              <a16:creationId xmlns:a16="http://schemas.microsoft.com/office/drawing/2014/main" id="{6271CBBD-455A-291B-A382-9A85C4B09727}"/>
            </a:ext>
          </a:extLst>
        </xdr:cNvPr>
        <xdr:cNvGrpSpPr/>
      </xdr:nvGrpSpPr>
      <xdr:grpSpPr>
        <a:xfrm>
          <a:off x="8351522" y="6626914"/>
          <a:ext cx="5775492" cy="6125208"/>
          <a:chOff x="9804668" y="6815204"/>
          <a:chExt cx="5776407" cy="6315324"/>
        </a:xfrm>
      </xdr:grpSpPr>
      <xdr:graphicFrame macro="">
        <xdr:nvGraphicFramePr>
          <xdr:cNvPr id="25" name="Chart 50">
            <a:extLst>
              <a:ext uri="{FF2B5EF4-FFF2-40B4-BE49-F238E27FC236}">
                <a16:creationId xmlns:a16="http://schemas.microsoft.com/office/drawing/2014/main" id="{9DF6EBB8-02A6-42F9-8879-AF46FC735DCF}"/>
              </a:ext>
            </a:extLst>
          </xdr:cNvPr>
          <xdr:cNvGraphicFramePr>
            <a:graphicFrameLocks/>
          </xdr:cNvGraphicFramePr>
        </xdr:nvGraphicFramePr>
        <xdr:xfrm>
          <a:off x="9804668" y="6815204"/>
          <a:ext cx="2022008" cy="6296620"/>
        </xdr:xfrm>
        <a:graphic>
          <a:graphicData uri="http://schemas.openxmlformats.org/drawingml/2006/chart">
            <c:chart xmlns:c="http://schemas.openxmlformats.org/drawingml/2006/chart" xmlns:r="http://schemas.openxmlformats.org/officeDocument/2006/relationships" r:id="rId8"/>
          </a:graphicData>
        </a:graphic>
      </xdr:graphicFrame>
      <xdr:graphicFrame macro="">
        <xdr:nvGraphicFramePr>
          <xdr:cNvPr id="26" name="Chart 50">
            <a:extLst>
              <a:ext uri="{FF2B5EF4-FFF2-40B4-BE49-F238E27FC236}">
                <a16:creationId xmlns:a16="http://schemas.microsoft.com/office/drawing/2014/main" id="{42AA7F0D-3D9D-4B5D-9C14-7E67B9102873}"/>
              </a:ext>
            </a:extLst>
          </xdr:cNvPr>
          <xdr:cNvGraphicFramePr>
            <a:graphicFrameLocks/>
          </xdr:cNvGraphicFramePr>
        </xdr:nvGraphicFramePr>
        <xdr:xfrm>
          <a:off x="11676752" y="6822478"/>
          <a:ext cx="2019810" cy="6308050"/>
        </xdr:xfrm>
        <a:graphic>
          <a:graphicData uri="http://schemas.openxmlformats.org/drawingml/2006/chart">
            <c:chart xmlns:c="http://schemas.openxmlformats.org/drawingml/2006/chart" xmlns:r="http://schemas.openxmlformats.org/officeDocument/2006/relationships" r:id="rId9"/>
          </a:graphicData>
        </a:graphic>
      </xdr:graphicFrame>
      <xdr:graphicFrame macro="">
        <xdr:nvGraphicFramePr>
          <xdr:cNvPr id="27" name="Chart 50">
            <a:extLst>
              <a:ext uri="{FF2B5EF4-FFF2-40B4-BE49-F238E27FC236}">
                <a16:creationId xmlns:a16="http://schemas.microsoft.com/office/drawing/2014/main" id="{19D44968-CA11-DEAF-B355-9C218394C56A}"/>
              </a:ext>
            </a:extLst>
          </xdr:cNvPr>
          <xdr:cNvGraphicFramePr>
            <a:graphicFrameLocks/>
          </xdr:cNvGraphicFramePr>
        </xdr:nvGraphicFramePr>
        <xdr:xfrm>
          <a:off x="13559067" y="6822372"/>
          <a:ext cx="2022008" cy="6285147"/>
        </xdr:xfrm>
        <a:graphic>
          <a:graphicData uri="http://schemas.openxmlformats.org/drawingml/2006/chart">
            <c:chart xmlns:c="http://schemas.openxmlformats.org/drawingml/2006/chart" xmlns:r="http://schemas.openxmlformats.org/officeDocument/2006/relationships" r:id="rId10"/>
          </a:graphicData>
        </a:graphic>
      </xdr:graphicFrame>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42333</xdr:colOff>
      <xdr:row>26</xdr:row>
      <xdr:rowOff>137582</xdr:rowOff>
    </xdr:from>
    <xdr:to>
      <xdr:col>25</xdr:col>
      <xdr:colOff>260138</xdr:colOff>
      <xdr:row>50</xdr:row>
      <xdr:rowOff>109641</xdr:rowOff>
    </xdr:to>
    <xdr:graphicFrame macro="">
      <xdr:nvGraphicFramePr>
        <xdr:cNvPr id="3" name="グラフ 2">
          <a:extLst>
            <a:ext uri="{FF2B5EF4-FFF2-40B4-BE49-F238E27FC236}">
              <a16:creationId xmlns:a16="http://schemas.microsoft.com/office/drawing/2014/main" id="{7ABA5B3F-7569-4BD2-A177-6138964B27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0.01737</cdr:x>
      <cdr:y>0.03194</cdr:y>
    </cdr:from>
    <cdr:to>
      <cdr:x>0.03601</cdr:x>
      <cdr:y>0.07273</cdr:y>
    </cdr:to>
    <cdr:sp macro="" textlink="">
      <cdr:nvSpPr>
        <cdr:cNvPr id="2" name="テキスト ボックス 1">
          <a:extLst xmlns:a="http://schemas.openxmlformats.org/drawingml/2006/main">
            <a:ext uri="{FF2B5EF4-FFF2-40B4-BE49-F238E27FC236}">
              <a16:creationId xmlns:a16="http://schemas.microsoft.com/office/drawing/2014/main" id="{024D700A-A4F9-EB84-DCCF-732F0CD8F00F}"/>
            </a:ext>
          </a:extLst>
        </cdr:cNvPr>
        <cdr:cNvSpPr txBox="1"/>
      </cdr:nvSpPr>
      <cdr:spPr>
        <a:xfrm xmlns:a="http://schemas.openxmlformats.org/drawingml/2006/main">
          <a:off x="191130" y="104438"/>
          <a:ext cx="205184" cy="133370"/>
        </a:xfrm>
        <a:prstGeom xmlns:a="http://schemas.openxmlformats.org/drawingml/2006/main" prst="rect">
          <a:avLst/>
        </a:prstGeom>
      </cdr:spPr>
      <cdr:txBody>
        <a:bodyPr xmlns:a="http://schemas.openxmlformats.org/drawingml/2006/main" vertOverflow="overflow" horzOverflow="overflow" wrap="none" lIns="0" tIns="0" rIns="0" bIns="0" rtlCol="0">
          <a:spAutoFit/>
        </a:bodyPr>
        <a:lstStyle xmlns:a="http://schemas.openxmlformats.org/drawingml/2006/main"/>
        <a:p xmlns:a="http://schemas.openxmlformats.org/drawingml/2006/main">
          <a:r>
            <a:rPr lang="en-US" altLang="ja-JP" sz="800" kern="1200">
              <a:latin typeface="ＭＳ ゴシック" panose="020B0609070205080204" pitchFamily="49" charset="-128"/>
              <a:ea typeface="ＭＳ ゴシック" panose="020B0609070205080204" pitchFamily="49" charset="-128"/>
            </a:rPr>
            <a:t>(</a:t>
          </a:r>
          <a:r>
            <a:rPr lang="ja-JP" altLang="en-US" sz="800" kern="1200">
              <a:latin typeface="ＭＳ ゴシック" panose="020B0609070205080204" pitchFamily="49" charset="-128"/>
              <a:ea typeface="ＭＳ ゴシック" panose="020B0609070205080204" pitchFamily="49" charset="-128"/>
            </a:rPr>
            <a:t>人</a:t>
          </a:r>
          <a:r>
            <a:rPr lang="en-US" altLang="ja-JP" sz="800" kern="1200">
              <a:latin typeface="ＭＳ ゴシック" panose="020B0609070205080204" pitchFamily="49" charset="-128"/>
              <a:ea typeface="ＭＳ ゴシック" panose="020B0609070205080204" pitchFamily="49" charset="-128"/>
            </a:rPr>
            <a:t>)</a:t>
          </a:r>
          <a:endParaRPr lang="ja-JP" altLang="en-US" sz="800" kern="1200">
            <a:latin typeface="ＭＳ ゴシック" panose="020B0609070205080204" pitchFamily="49" charset="-128"/>
            <a:ea typeface="ＭＳ ゴシック" panose="020B0609070205080204" pitchFamily="49" charset="-128"/>
          </a:endParaRPr>
        </a:p>
      </cdr:txBody>
    </cdr:sp>
  </cdr:relSizeAnchor>
  <cdr:relSizeAnchor xmlns:cdr="http://schemas.openxmlformats.org/drawingml/2006/chartDrawing">
    <cdr:from>
      <cdr:x>0.96984</cdr:x>
      <cdr:y>0.95464</cdr:y>
    </cdr:from>
    <cdr:to>
      <cdr:x>0.99079</cdr:x>
      <cdr:y>1</cdr:y>
    </cdr:to>
    <cdr:sp macro="" textlink="">
      <cdr:nvSpPr>
        <cdr:cNvPr id="3" name="テキスト ボックス 1">
          <a:extLst xmlns:a="http://schemas.openxmlformats.org/drawingml/2006/main">
            <a:ext uri="{FF2B5EF4-FFF2-40B4-BE49-F238E27FC236}">
              <a16:creationId xmlns:a16="http://schemas.microsoft.com/office/drawing/2014/main" id="{939FA4C6-E067-2398-2DB9-214269FF6420}"/>
            </a:ext>
          </a:extLst>
        </cdr:cNvPr>
        <cdr:cNvSpPr txBox="1"/>
      </cdr:nvSpPr>
      <cdr:spPr>
        <a:xfrm xmlns:a="http://schemas.openxmlformats.org/drawingml/2006/main">
          <a:off x="10687228" y="3186255"/>
          <a:ext cx="230832" cy="150041"/>
        </a:xfrm>
        <a:prstGeom xmlns:a="http://schemas.openxmlformats.org/drawingml/2006/main" prst="rect">
          <a:avLst/>
        </a:prstGeom>
      </cdr:spPr>
      <cdr:txBody>
        <a:bodyPr xmlns:a="http://schemas.openxmlformats.org/drawingml/2006/main" wrap="none" lIns="0" tIns="0" rIns="0" bIns="0" rtlCol="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900" kern="1200">
              <a:latin typeface="ＭＳ ゴシック" panose="020B0609070205080204" pitchFamily="49" charset="-128"/>
              <a:ea typeface="ＭＳ ゴシック" panose="020B0609070205080204" pitchFamily="49" charset="-128"/>
            </a:rPr>
            <a:t>(</a:t>
          </a:r>
          <a:r>
            <a:rPr lang="ja-JP" altLang="en-US" sz="900" kern="1200">
              <a:latin typeface="ＭＳ ゴシック" panose="020B0609070205080204" pitchFamily="49" charset="-128"/>
              <a:ea typeface="ＭＳ ゴシック" panose="020B0609070205080204" pitchFamily="49" charset="-128"/>
            </a:rPr>
            <a:t>歳</a:t>
          </a:r>
          <a:r>
            <a:rPr lang="en-US" altLang="ja-JP" sz="900" kern="1200">
              <a:latin typeface="ＭＳ ゴシック" panose="020B0609070205080204" pitchFamily="49" charset="-128"/>
              <a:ea typeface="ＭＳ ゴシック" panose="020B0609070205080204" pitchFamily="49" charset="-128"/>
            </a:rPr>
            <a:t>)</a:t>
          </a:r>
          <a:endParaRPr lang="ja-JP" altLang="en-US" sz="900" kern="1200">
            <a:latin typeface="ＭＳ ゴシック" panose="020B0609070205080204" pitchFamily="49" charset="-128"/>
            <a:ea typeface="ＭＳ ゴシック" panose="020B0609070205080204" pitchFamily="49" charset="-128"/>
          </a:endParaRP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79998168889431442"/>
    <pageSetUpPr autoPageBreaks="0" fitToPage="1"/>
  </sheetPr>
  <dimension ref="A1:AF75"/>
  <sheetViews>
    <sheetView showGridLines="0" tabSelected="1" view="pageBreakPreview" zoomScaleNormal="71" zoomScaleSheetLayoutView="100" workbookViewId="0"/>
  </sheetViews>
  <sheetFormatPr defaultRowHeight="10.8"/>
  <cols>
    <col min="1" max="1" width="1.77734375" style="10" customWidth="1"/>
    <col min="2" max="3" width="5.21875" style="10" customWidth="1"/>
    <col min="4" max="6" width="8.88671875" style="10"/>
    <col min="7" max="10" width="9.109375" style="10" customWidth="1"/>
    <col min="11" max="11" width="9.44140625" style="10" customWidth="1"/>
    <col min="12" max="12" width="5.109375" style="10" customWidth="1"/>
    <col min="13" max="28" width="8.88671875" style="10"/>
    <col min="29" max="29" width="5.21875" style="10" customWidth="1"/>
    <col min="30" max="16384" width="8.88671875" style="10"/>
  </cols>
  <sheetData>
    <row r="1" spans="1:32">
      <c r="A1" s="9" t="s">
        <v>46</v>
      </c>
      <c r="C1" s="9"/>
      <c r="D1" s="9"/>
      <c r="E1" s="9"/>
      <c r="F1" s="9"/>
      <c r="G1" s="9"/>
      <c r="H1" s="9"/>
      <c r="I1" s="9"/>
      <c r="J1" s="9"/>
      <c r="K1" s="9"/>
      <c r="M1" s="11"/>
    </row>
    <row r="2" spans="1:32" ht="12">
      <c r="B2" s="12"/>
      <c r="C2" s="9"/>
      <c r="D2" s="9"/>
      <c r="E2" s="9"/>
      <c r="F2" s="9"/>
      <c r="G2" s="9"/>
      <c r="H2" s="9"/>
      <c r="I2" s="9"/>
      <c r="J2" s="9"/>
      <c r="K2" s="13" t="s">
        <v>194</v>
      </c>
      <c r="M2" s="11"/>
    </row>
    <row r="3" spans="1:32">
      <c r="B3" s="265" t="s">
        <v>0</v>
      </c>
      <c r="C3" s="266"/>
      <c r="D3" s="261" t="s">
        <v>206</v>
      </c>
      <c r="E3" s="262"/>
      <c r="F3" s="263"/>
      <c r="G3" s="5" t="s">
        <v>207</v>
      </c>
      <c r="H3" s="264" t="s">
        <v>208</v>
      </c>
      <c r="I3" s="262"/>
      <c r="J3" s="263"/>
      <c r="K3" s="6" t="s">
        <v>209</v>
      </c>
      <c r="AE3" s="14" t="s">
        <v>136</v>
      </c>
      <c r="AF3" s="14" t="s">
        <v>136</v>
      </c>
    </row>
    <row r="4" spans="1:32" ht="14.4" customHeight="1">
      <c r="B4" s="44" t="s">
        <v>214</v>
      </c>
      <c r="C4" s="44" t="s">
        <v>215</v>
      </c>
      <c r="D4" s="7" t="s">
        <v>1</v>
      </c>
      <c r="E4" s="8" t="s">
        <v>2</v>
      </c>
      <c r="F4" s="8" t="s">
        <v>210</v>
      </c>
      <c r="G4" s="3" t="s">
        <v>34</v>
      </c>
      <c r="H4" s="8" t="s">
        <v>211</v>
      </c>
      <c r="I4" s="8" t="s">
        <v>212</v>
      </c>
      <c r="J4" s="8" t="s">
        <v>213</v>
      </c>
      <c r="K4" s="4" t="s">
        <v>34</v>
      </c>
      <c r="AE4" s="15" t="s">
        <v>137</v>
      </c>
      <c r="AF4" s="15" t="s">
        <v>138</v>
      </c>
    </row>
    <row r="5" spans="1:32">
      <c r="B5" s="16" t="s">
        <v>82</v>
      </c>
      <c r="C5" s="17">
        <v>1970</v>
      </c>
      <c r="D5" s="18">
        <v>39505</v>
      </c>
      <c r="E5" s="19">
        <v>58949</v>
      </c>
      <c r="F5" s="20">
        <v>-19444</v>
      </c>
      <c r="G5" s="21">
        <v>-1.8305162613183406</v>
      </c>
      <c r="H5" s="18">
        <v>17205</v>
      </c>
      <c r="I5" s="19">
        <v>8487</v>
      </c>
      <c r="J5" s="20">
        <v>8718</v>
      </c>
      <c r="K5" s="21">
        <v>0.82073857057052535</v>
      </c>
      <c r="AE5" s="22">
        <f t="shared" ref="AE5:AE36" si="0">-E5</f>
        <v>-58949</v>
      </c>
      <c r="AF5" s="23">
        <f>-I5</f>
        <v>-8487</v>
      </c>
    </row>
    <row r="6" spans="1:32">
      <c r="B6" s="16" t="s">
        <v>83</v>
      </c>
      <c r="C6" s="17">
        <v>1971</v>
      </c>
      <c r="D6" s="18">
        <v>41166</v>
      </c>
      <c r="E6" s="19">
        <v>54163</v>
      </c>
      <c r="F6" s="20">
        <v>-12997</v>
      </c>
      <c r="G6" s="21">
        <v>-1.2365082460838832</v>
      </c>
      <c r="H6" s="18">
        <v>17337</v>
      </c>
      <c r="I6" s="19">
        <v>8089</v>
      </c>
      <c r="J6" s="20">
        <v>9248</v>
      </c>
      <c r="K6" s="21">
        <v>0.87983598213308856</v>
      </c>
      <c r="AE6" s="24">
        <f t="shared" si="0"/>
        <v>-54163</v>
      </c>
      <c r="AF6" s="23">
        <f t="shared" ref="AF6:AF69" si="1">-I6</f>
        <v>-8089</v>
      </c>
    </row>
    <row r="7" spans="1:32">
      <c r="B7" s="16" t="s">
        <v>84</v>
      </c>
      <c r="C7" s="17">
        <v>1972</v>
      </c>
      <c r="D7" s="18">
        <v>42851</v>
      </c>
      <c r="E7" s="19">
        <v>50210</v>
      </c>
      <c r="F7" s="20">
        <v>-7359</v>
      </c>
      <c r="G7" s="21">
        <v>-0.70262642310732937</v>
      </c>
      <c r="H7" s="18">
        <v>17001</v>
      </c>
      <c r="I7" s="19">
        <v>7786</v>
      </c>
      <c r="J7" s="20">
        <v>9215</v>
      </c>
      <c r="K7" s="21">
        <v>0.87983455482185613</v>
      </c>
      <c r="AE7" s="24">
        <f t="shared" si="0"/>
        <v>-50210</v>
      </c>
      <c r="AF7" s="23">
        <f t="shared" si="1"/>
        <v>-7786</v>
      </c>
    </row>
    <row r="8" spans="1:32">
      <c r="B8" s="16" t="s">
        <v>85</v>
      </c>
      <c r="C8" s="17">
        <v>1973</v>
      </c>
      <c r="D8" s="18">
        <v>43317</v>
      </c>
      <c r="E8" s="19">
        <v>48028</v>
      </c>
      <c r="F8" s="20">
        <v>-4711</v>
      </c>
      <c r="G8" s="21">
        <v>-0.44900363320282272</v>
      </c>
      <c r="H8" s="18">
        <v>17627</v>
      </c>
      <c r="I8" s="19">
        <v>7980</v>
      </c>
      <c r="J8" s="20">
        <v>9647</v>
      </c>
      <c r="K8" s="21">
        <v>0.91945193154481641</v>
      </c>
      <c r="AE8" s="24">
        <f t="shared" si="0"/>
        <v>-48028</v>
      </c>
      <c r="AF8" s="23">
        <f t="shared" si="1"/>
        <v>-7980</v>
      </c>
    </row>
    <row r="9" spans="1:32">
      <c r="B9" s="16" t="s">
        <v>86</v>
      </c>
      <c r="C9" s="17">
        <v>1974</v>
      </c>
      <c r="D9" s="18">
        <v>44058</v>
      </c>
      <c r="E9" s="19">
        <v>43043</v>
      </c>
      <c r="F9" s="20">
        <v>1015</v>
      </c>
      <c r="G9" s="21">
        <v>9.6286289970668251E-2</v>
      </c>
      <c r="H9" s="18">
        <v>18249</v>
      </c>
      <c r="I9" s="19">
        <v>8039</v>
      </c>
      <c r="J9" s="20">
        <v>10210</v>
      </c>
      <c r="K9" s="21">
        <v>0.96855470009903732</v>
      </c>
      <c r="AE9" s="24">
        <f t="shared" si="0"/>
        <v>-43043</v>
      </c>
      <c r="AF9" s="23">
        <f t="shared" si="1"/>
        <v>-8039</v>
      </c>
    </row>
    <row r="10" spans="1:32">
      <c r="B10" s="16" t="s">
        <v>87</v>
      </c>
      <c r="C10" s="17">
        <v>1975</v>
      </c>
      <c r="D10" s="18">
        <v>41719</v>
      </c>
      <c r="E10" s="19">
        <v>41554</v>
      </c>
      <c r="F10" s="20">
        <v>165</v>
      </c>
      <c r="G10" s="21">
        <v>1.5487533474191668E-2</v>
      </c>
      <c r="H10" s="18">
        <v>17359</v>
      </c>
      <c r="I10" s="19">
        <v>8084</v>
      </c>
      <c r="J10" s="20">
        <v>9275</v>
      </c>
      <c r="K10" s="21">
        <v>0.87058710892804669</v>
      </c>
      <c r="AE10" s="24">
        <f t="shared" si="0"/>
        <v>-41554</v>
      </c>
      <c r="AF10" s="23">
        <f t="shared" si="1"/>
        <v>-8084</v>
      </c>
    </row>
    <row r="11" spans="1:32">
      <c r="B11" s="16" t="s">
        <v>88</v>
      </c>
      <c r="C11" s="17">
        <v>1976</v>
      </c>
      <c r="D11" s="18">
        <v>41236</v>
      </c>
      <c r="E11" s="19">
        <v>38430</v>
      </c>
      <c r="F11" s="20">
        <v>2806</v>
      </c>
      <c r="G11" s="21">
        <v>0.25860440254180667</v>
      </c>
      <c r="H11" s="18">
        <v>17859</v>
      </c>
      <c r="I11" s="19">
        <v>8092</v>
      </c>
      <c r="J11" s="20">
        <v>9767</v>
      </c>
      <c r="K11" s="21">
        <v>0.90013870264640961</v>
      </c>
      <c r="AE11" s="24">
        <f t="shared" si="0"/>
        <v>-38430</v>
      </c>
      <c r="AF11" s="23">
        <f t="shared" si="1"/>
        <v>-8092</v>
      </c>
    </row>
    <row r="12" spans="1:32">
      <c r="B12" s="16" t="s">
        <v>89</v>
      </c>
      <c r="C12" s="17">
        <v>1977</v>
      </c>
      <c r="D12" s="18">
        <v>40878</v>
      </c>
      <c r="E12" s="19">
        <v>36775</v>
      </c>
      <c r="F12" s="20">
        <v>4103</v>
      </c>
      <c r="G12" s="21">
        <v>0.37380606179871506</v>
      </c>
      <c r="H12" s="18">
        <v>17740</v>
      </c>
      <c r="I12" s="19">
        <v>8075</v>
      </c>
      <c r="J12" s="20">
        <v>9665</v>
      </c>
      <c r="K12" s="21">
        <v>0.88053511754437752</v>
      </c>
      <c r="AE12" s="24">
        <f t="shared" si="0"/>
        <v>-36775</v>
      </c>
      <c r="AF12" s="23">
        <f t="shared" si="1"/>
        <v>-8075</v>
      </c>
    </row>
    <row r="13" spans="1:32">
      <c r="B13" s="16" t="s">
        <v>90</v>
      </c>
      <c r="C13" s="17">
        <v>1978</v>
      </c>
      <c r="D13" s="18">
        <v>38673</v>
      </c>
      <c r="E13" s="19">
        <v>35666</v>
      </c>
      <c r="F13" s="20">
        <v>3007</v>
      </c>
      <c r="G13" s="21">
        <v>0.27056062825491545</v>
      </c>
      <c r="H13" s="18">
        <v>17069</v>
      </c>
      <c r="I13" s="19">
        <v>7935</v>
      </c>
      <c r="J13" s="20">
        <v>9134</v>
      </c>
      <c r="K13" s="21">
        <v>0.82184927784516049</v>
      </c>
      <c r="AE13" s="24">
        <f t="shared" si="0"/>
        <v>-35666</v>
      </c>
      <c r="AF13" s="23">
        <f t="shared" si="1"/>
        <v>-7935</v>
      </c>
    </row>
    <row r="14" spans="1:32">
      <c r="B14" s="16" t="s">
        <v>91</v>
      </c>
      <c r="C14" s="17">
        <v>1979</v>
      </c>
      <c r="D14" s="18">
        <v>37706</v>
      </c>
      <c r="E14" s="19">
        <v>34184</v>
      </c>
      <c r="F14" s="20">
        <v>3522</v>
      </c>
      <c r="G14" s="21">
        <v>0.3134743226079782</v>
      </c>
      <c r="H14" s="18">
        <v>17300</v>
      </c>
      <c r="I14" s="19">
        <v>7736</v>
      </c>
      <c r="J14" s="20">
        <v>9564</v>
      </c>
      <c r="K14" s="21">
        <v>0.851240324083675</v>
      </c>
      <c r="AE14" s="24">
        <f t="shared" si="0"/>
        <v>-34184</v>
      </c>
      <c r="AF14" s="23">
        <f t="shared" si="1"/>
        <v>-7736</v>
      </c>
    </row>
    <row r="15" spans="1:32">
      <c r="B15" s="16" t="s">
        <v>92</v>
      </c>
      <c r="C15" s="17">
        <v>1980</v>
      </c>
      <c r="D15" s="18">
        <v>36077</v>
      </c>
      <c r="E15" s="19">
        <v>34031</v>
      </c>
      <c r="F15" s="20">
        <v>2046</v>
      </c>
      <c r="G15" s="21">
        <v>0.18000691522166981</v>
      </c>
      <c r="H15" s="18">
        <v>17243</v>
      </c>
      <c r="I15" s="19">
        <v>8283</v>
      </c>
      <c r="J15" s="20">
        <v>8960</v>
      </c>
      <c r="K15" s="21">
        <v>0.78830007839010818</v>
      </c>
      <c r="AE15" s="24">
        <f t="shared" si="0"/>
        <v>-34031</v>
      </c>
      <c r="AF15" s="23">
        <f t="shared" si="1"/>
        <v>-8283</v>
      </c>
    </row>
    <row r="16" spans="1:32">
      <c r="B16" s="16" t="s">
        <v>93</v>
      </c>
      <c r="C16" s="17">
        <v>1981</v>
      </c>
      <c r="D16" s="18">
        <v>34672</v>
      </c>
      <c r="E16" s="19">
        <v>35284</v>
      </c>
      <c r="F16" s="20">
        <v>-612</v>
      </c>
      <c r="G16" s="21">
        <v>-5.314405251188143E-2</v>
      </c>
      <c r="H16" s="18">
        <v>16350</v>
      </c>
      <c r="I16" s="19">
        <v>8271</v>
      </c>
      <c r="J16" s="20">
        <v>8079</v>
      </c>
      <c r="K16" s="21">
        <v>0.70155359516910143</v>
      </c>
      <c r="AE16" s="24">
        <f t="shared" si="0"/>
        <v>-35284</v>
      </c>
      <c r="AF16" s="23">
        <f t="shared" si="1"/>
        <v>-8271</v>
      </c>
    </row>
    <row r="17" spans="2:32">
      <c r="B17" s="16" t="s">
        <v>94</v>
      </c>
      <c r="C17" s="17">
        <v>1982</v>
      </c>
      <c r="D17" s="18">
        <v>34430</v>
      </c>
      <c r="E17" s="19">
        <v>35432</v>
      </c>
      <c r="F17" s="20">
        <v>-1002</v>
      </c>
      <c r="G17" s="21">
        <v>-8.6449811656747658E-2</v>
      </c>
      <c r="H17" s="18">
        <v>16571</v>
      </c>
      <c r="I17" s="19">
        <v>8366</v>
      </c>
      <c r="J17" s="20">
        <v>8205</v>
      </c>
      <c r="K17" s="21">
        <v>0.70790489485390673</v>
      </c>
      <c r="AE17" s="24">
        <f t="shared" si="0"/>
        <v>-35432</v>
      </c>
      <c r="AF17" s="23">
        <f t="shared" si="1"/>
        <v>-8366</v>
      </c>
    </row>
    <row r="18" spans="2:32">
      <c r="B18" s="16" t="s">
        <v>95</v>
      </c>
      <c r="C18" s="17">
        <v>1983</v>
      </c>
      <c r="D18" s="18">
        <v>31466</v>
      </c>
      <c r="E18" s="19">
        <v>35927</v>
      </c>
      <c r="F18" s="20">
        <v>-4461</v>
      </c>
      <c r="G18" s="21">
        <v>-0.38250574273080462</v>
      </c>
      <c r="H18" s="18">
        <v>16335</v>
      </c>
      <c r="I18" s="19">
        <v>8464</v>
      </c>
      <c r="J18" s="20">
        <v>7871</v>
      </c>
      <c r="K18" s="21">
        <v>0.67489412710920493</v>
      </c>
      <c r="AE18" s="24">
        <f t="shared" si="0"/>
        <v>-35927</v>
      </c>
      <c r="AF18" s="23">
        <f t="shared" si="1"/>
        <v>-8464</v>
      </c>
    </row>
    <row r="19" spans="2:32">
      <c r="B19" s="16" t="s">
        <v>96</v>
      </c>
      <c r="C19" s="17">
        <v>1984</v>
      </c>
      <c r="D19" s="18">
        <v>31243</v>
      </c>
      <c r="E19" s="19">
        <v>35772</v>
      </c>
      <c r="F19" s="20">
        <v>-4529</v>
      </c>
      <c r="G19" s="21">
        <v>-0.38720422137240773</v>
      </c>
      <c r="H19" s="18">
        <v>15930</v>
      </c>
      <c r="I19" s="19">
        <v>8275</v>
      </c>
      <c r="J19" s="20">
        <v>7655</v>
      </c>
      <c r="K19" s="21">
        <v>0.6544597735936809</v>
      </c>
      <c r="AE19" s="24">
        <f t="shared" si="0"/>
        <v>-35772</v>
      </c>
      <c r="AF19" s="23">
        <f t="shared" si="1"/>
        <v>-8275</v>
      </c>
    </row>
    <row r="20" spans="2:32">
      <c r="B20" s="16" t="s">
        <v>97</v>
      </c>
      <c r="C20" s="17">
        <v>1985</v>
      </c>
      <c r="D20" s="18">
        <v>30390</v>
      </c>
      <c r="E20" s="19">
        <v>35174</v>
      </c>
      <c r="F20" s="20">
        <v>-4784</v>
      </c>
      <c r="G20" s="21">
        <v>-0.40791512227648019</v>
      </c>
      <c r="H20" s="18">
        <v>15474</v>
      </c>
      <c r="I20" s="19">
        <v>8256</v>
      </c>
      <c r="J20" s="20">
        <v>7218</v>
      </c>
      <c r="K20" s="21">
        <v>0.61545387805009066</v>
      </c>
      <c r="AE20" s="24">
        <f t="shared" si="0"/>
        <v>-35174</v>
      </c>
      <c r="AF20" s="23">
        <f t="shared" si="1"/>
        <v>-8256</v>
      </c>
    </row>
    <row r="21" spans="2:32">
      <c r="B21" s="16" t="s">
        <v>98</v>
      </c>
      <c r="C21" s="17">
        <v>1986</v>
      </c>
      <c r="D21" s="18">
        <v>29508</v>
      </c>
      <c r="E21" s="19">
        <v>36268</v>
      </c>
      <c r="F21" s="20">
        <v>-6760</v>
      </c>
      <c r="G21" s="21">
        <v>-0.57505340085390322</v>
      </c>
      <c r="H21" s="18">
        <v>14814</v>
      </c>
      <c r="I21" s="19">
        <v>8478</v>
      </c>
      <c r="J21" s="20">
        <v>6336</v>
      </c>
      <c r="K21" s="21">
        <v>0.53898496269383589</v>
      </c>
      <c r="AE21" s="24">
        <f t="shared" si="0"/>
        <v>-36268</v>
      </c>
      <c r="AF21" s="23">
        <f t="shared" si="1"/>
        <v>-8478</v>
      </c>
    </row>
    <row r="22" spans="2:32">
      <c r="B22" s="16" t="s">
        <v>99</v>
      </c>
      <c r="C22" s="17">
        <v>1987</v>
      </c>
      <c r="D22" s="18">
        <v>29665</v>
      </c>
      <c r="E22" s="19">
        <v>35293</v>
      </c>
      <c r="F22" s="20">
        <v>-5628</v>
      </c>
      <c r="G22" s="21">
        <v>-0.4789302189820776</v>
      </c>
      <c r="H22" s="18">
        <v>14350</v>
      </c>
      <c r="I22" s="19">
        <v>8222</v>
      </c>
      <c r="J22" s="20">
        <v>6128</v>
      </c>
      <c r="K22" s="21">
        <v>0.5214791012654888</v>
      </c>
      <c r="AE22" s="24">
        <f t="shared" si="0"/>
        <v>-35293</v>
      </c>
      <c r="AF22" s="23">
        <f t="shared" si="1"/>
        <v>-8222</v>
      </c>
    </row>
    <row r="23" spans="2:32">
      <c r="B23" s="16" t="s">
        <v>100</v>
      </c>
      <c r="C23" s="17">
        <v>1988</v>
      </c>
      <c r="D23" s="18">
        <v>28935</v>
      </c>
      <c r="E23" s="19">
        <v>33366</v>
      </c>
      <c r="F23" s="20">
        <v>-4431</v>
      </c>
      <c r="G23" s="21">
        <v>-0.37690782472893003</v>
      </c>
      <c r="H23" s="18">
        <v>13603</v>
      </c>
      <c r="I23" s="19">
        <v>8726</v>
      </c>
      <c r="J23" s="20">
        <v>4877</v>
      </c>
      <c r="K23" s="21">
        <v>0.41484528576009744</v>
      </c>
      <c r="AE23" s="24">
        <f t="shared" si="0"/>
        <v>-33366</v>
      </c>
      <c r="AF23" s="23">
        <f t="shared" si="1"/>
        <v>-8726</v>
      </c>
    </row>
    <row r="24" spans="2:32">
      <c r="B24" s="16" t="s">
        <v>101</v>
      </c>
      <c r="C24" s="17">
        <v>1989</v>
      </c>
      <c r="D24" s="18">
        <v>29351</v>
      </c>
      <c r="E24" s="19">
        <v>34496</v>
      </c>
      <c r="F24" s="20">
        <v>-5145</v>
      </c>
      <c r="G24" s="21">
        <v>-0.43747581978887223</v>
      </c>
      <c r="H24" s="18">
        <v>13053</v>
      </c>
      <c r="I24" s="19">
        <v>8685</v>
      </c>
      <c r="J24" s="20">
        <v>4368</v>
      </c>
      <c r="K24" s="21">
        <v>0.37140804292279761</v>
      </c>
      <c r="AE24" s="24">
        <f t="shared" si="0"/>
        <v>-34496</v>
      </c>
      <c r="AF24" s="23">
        <f t="shared" si="1"/>
        <v>-8685</v>
      </c>
    </row>
    <row r="25" spans="2:32">
      <c r="B25" s="16" t="s">
        <v>102</v>
      </c>
      <c r="C25" s="17">
        <v>1990</v>
      </c>
      <c r="D25" s="18">
        <v>29167</v>
      </c>
      <c r="E25" s="19">
        <v>34296</v>
      </c>
      <c r="F25" s="20">
        <v>-5129</v>
      </c>
      <c r="G25" s="21">
        <v>-0.4364036729720715</v>
      </c>
      <c r="H25" s="18">
        <v>12469</v>
      </c>
      <c r="I25" s="19">
        <v>8849</v>
      </c>
      <c r="J25" s="20">
        <v>3620</v>
      </c>
      <c r="K25" s="21">
        <v>0.30800961126123982</v>
      </c>
      <c r="AE25" s="24">
        <f t="shared" si="0"/>
        <v>-34296</v>
      </c>
      <c r="AF25" s="23">
        <f t="shared" si="1"/>
        <v>-8849</v>
      </c>
    </row>
    <row r="26" spans="2:32">
      <c r="B26" s="16" t="s">
        <v>103</v>
      </c>
      <c r="C26" s="17">
        <v>1991</v>
      </c>
      <c r="D26" s="18">
        <v>29435</v>
      </c>
      <c r="E26" s="19">
        <v>34402</v>
      </c>
      <c r="F26" s="20">
        <v>-4967</v>
      </c>
      <c r="G26" s="21">
        <v>-0.4249268761330029</v>
      </c>
      <c r="H26" s="18">
        <v>12012</v>
      </c>
      <c r="I26" s="19">
        <v>8798</v>
      </c>
      <c r="J26" s="20">
        <v>3214</v>
      </c>
      <c r="K26" s="21">
        <v>0.27495771690989962</v>
      </c>
      <c r="AE26" s="24">
        <f t="shared" si="0"/>
        <v>-34402</v>
      </c>
      <c r="AF26" s="23">
        <f t="shared" si="1"/>
        <v>-8798</v>
      </c>
    </row>
    <row r="27" spans="2:32">
      <c r="B27" s="16" t="s">
        <v>104</v>
      </c>
      <c r="C27" s="17">
        <v>1992</v>
      </c>
      <c r="D27" s="18">
        <v>30762</v>
      </c>
      <c r="E27" s="19">
        <v>33714</v>
      </c>
      <c r="F27" s="20">
        <v>-2952</v>
      </c>
      <c r="G27" s="21">
        <v>-0.25292292191090465</v>
      </c>
      <c r="H27" s="18">
        <v>12170</v>
      </c>
      <c r="I27" s="19">
        <v>9092</v>
      </c>
      <c r="J27" s="20">
        <v>3078</v>
      </c>
      <c r="K27" s="21">
        <v>0.26371841248027256</v>
      </c>
      <c r="AE27" s="24">
        <f t="shared" si="0"/>
        <v>-33714</v>
      </c>
      <c r="AF27" s="23">
        <f t="shared" si="1"/>
        <v>-9092</v>
      </c>
    </row>
    <row r="28" spans="2:32">
      <c r="B28" s="16" t="s">
        <v>105</v>
      </c>
      <c r="C28" s="17">
        <v>1993</v>
      </c>
      <c r="D28" s="18">
        <v>31383</v>
      </c>
      <c r="E28" s="19">
        <v>31891</v>
      </c>
      <c r="F28" s="20">
        <v>-508</v>
      </c>
      <c r="G28" s="21">
        <v>-4.3519978068672464E-2</v>
      </c>
      <c r="H28" s="18">
        <v>11890</v>
      </c>
      <c r="I28" s="19">
        <v>9281</v>
      </c>
      <c r="J28" s="20">
        <v>2609</v>
      </c>
      <c r="K28" s="21">
        <v>0.22351106846686314</v>
      </c>
      <c r="AE28" s="24">
        <f t="shared" si="0"/>
        <v>-31891</v>
      </c>
      <c r="AF28" s="23">
        <f t="shared" si="1"/>
        <v>-9281</v>
      </c>
    </row>
    <row r="29" spans="2:32">
      <c r="B29" s="16" t="s">
        <v>106</v>
      </c>
      <c r="C29" s="17">
        <v>1994</v>
      </c>
      <c r="D29" s="18">
        <v>30543</v>
      </c>
      <c r="E29" s="19">
        <v>30007</v>
      </c>
      <c r="F29" s="20">
        <v>536</v>
      </c>
      <c r="G29" s="21">
        <v>4.5836215912521239E-2</v>
      </c>
      <c r="H29" s="18">
        <v>12104</v>
      </c>
      <c r="I29" s="19">
        <v>9246</v>
      </c>
      <c r="J29" s="20">
        <v>2858</v>
      </c>
      <c r="K29" s="21">
        <v>0.24440280798131661</v>
      </c>
      <c r="AE29" s="24">
        <f t="shared" si="0"/>
        <v>-30007</v>
      </c>
      <c r="AF29" s="23">
        <f t="shared" si="1"/>
        <v>-9246</v>
      </c>
    </row>
    <row r="30" spans="2:32">
      <c r="B30" s="16" t="s">
        <v>107</v>
      </c>
      <c r="C30" s="17">
        <v>1995</v>
      </c>
      <c r="D30" s="18">
        <v>29267</v>
      </c>
      <c r="E30" s="19">
        <v>29917</v>
      </c>
      <c r="F30" s="20">
        <v>-650</v>
      </c>
      <c r="G30" s="21">
        <v>-5.5424100957131586E-2</v>
      </c>
      <c r="H30" s="18">
        <v>11955</v>
      </c>
      <c r="I30" s="19">
        <v>9871</v>
      </c>
      <c r="J30" s="20">
        <v>2084</v>
      </c>
      <c r="K30" s="21">
        <v>0.17769819445332652</v>
      </c>
      <c r="AE30" s="24">
        <f t="shared" si="0"/>
        <v>-29917</v>
      </c>
      <c r="AF30" s="23">
        <f t="shared" si="1"/>
        <v>-9871</v>
      </c>
    </row>
    <row r="31" spans="2:32">
      <c r="B31" s="16" t="s">
        <v>108</v>
      </c>
      <c r="C31" s="17">
        <v>1996</v>
      </c>
      <c r="D31" s="18">
        <v>29328</v>
      </c>
      <c r="E31" s="19">
        <v>30080</v>
      </c>
      <c r="F31" s="20">
        <v>-752</v>
      </c>
      <c r="G31" s="21">
        <v>-6.3955421710314264E-2</v>
      </c>
      <c r="H31" s="18">
        <v>11684</v>
      </c>
      <c r="I31" s="19">
        <v>9344</v>
      </c>
      <c r="J31" s="20">
        <v>2340</v>
      </c>
      <c r="K31" s="21">
        <v>0.19901022181135022</v>
      </c>
      <c r="AE31" s="24">
        <f t="shared" si="0"/>
        <v>-30080</v>
      </c>
      <c r="AF31" s="23">
        <f t="shared" si="1"/>
        <v>-9344</v>
      </c>
    </row>
    <row r="32" spans="2:32">
      <c r="B32" s="16" t="s">
        <v>109</v>
      </c>
      <c r="C32" s="17">
        <v>1997</v>
      </c>
      <c r="D32" s="18">
        <v>28137</v>
      </c>
      <c r="E32" s="19">
        <v>31286</v>
      </c>
      <c r="F32" s="20">
        <v>-3149</v>
      </c>
      <c r="G32" s="21">
        <v>-0.2674521214839049</v>
      </c>
      <c r="H32" s="18">
        <v>11670</v>
      </c>
      <c r="I32" s="19">
        <v>9534</v>
      </c>
      <c r="J32" s="20">
        <v>2136</v>
      </c>
      <c r="K32" s="21">
        <v>0.181415602251388</v>
      </c>
      <c r="AE32" s="24">
        <f t="shared" si="0"/>
        <v>-31286</v>
      </c>
      <c r="AF32" s="23">
        <f t="shared" si="1"/>
        <v>-9534</v>
      </c>
    </row>
    <row r="33" spans="2:32">
      <c r="B33" s="16" t="s">
        <v>110</v>
      </c>
      <c r="C33" s="17">
        <v>1998</v>
      </c>
      <c r="D33" s="18">
        <v>28344</v>
      </c>
      <c r="E33" s="19">
        <v>30911</v>
      </c>
      <c r="F33" s="20">
        <v>-2567</v>
      </c>
      <c r="G33" s="21">
        <v>-0.2182092054192728</v>
      </c>
      <c r="H33" s="18">
        <v>11514</v>
      </c>
      <c r="I33" s="19">
        <v>9806</v>
      </c>
      <c r="J33" s="20">
        <v>1708</v>
      </c>
      <c r="K33" s="21">
        <v>0.14518945183331436</v>
      </c>
      <c r="AE33" s="24">
        <f t="shared" si="0"/>
        <v>-30911</v>
      </c>
      <c r="AF33" s="23">
        <f t="shared" si="1"/>
        <v>-9806</v>
      </c>
    </row>
    <row r="34" spans="2:32">
      <c r="B34" s="16" t="s">
        <v>111</v>
      </c>
      <c r="C34" s="17">
        <v>1999</v>
      </c>
      <c r="D34" s="18">
        <v>28386</v>
      </c>
      <c r="E34" s="19">
        <v>29658</v>
      </c>
      <c r="F34" s="20">
        <v>-1272</v>
      </c>
      <c r="G34" s="21">
        <v>-0.10820605086194796</v>
      </c>
      <c r="H34" s="18">
        <v>11028</v>
      </c>
      <c r="I34" s="19">
        <v>10285</v>
      </c>
      <c r="J34" s="20">
        <v>743</v>
      </c>
      <c r="K34" s="21">
        <v>6.320526398618502E-2</v>
      </c>
      <c r="AE34" s="24">
        <f t="shared" si="0"/>
        <v>-29658</v>
      </c>
      <c r="AF34" s="23">
        <f t="shared" si="1"/>
        <v>-10285</v>
      </c>
    </row>
    <row r="35" spans="2:32">
      <c r="B35" s="16" t="s">
        <v>112</v>
      </c>
      <c r="C35" s="17">
        <v>2000</v>
      </c>
      <c r="D35" s="18">
        <v>27494</v>
      </c>
      <c r="E35" s="19">
        <v>29879</v>
      </c>
      <c r="F35" s="20">
        <v>-2385</v>
      </c>
      <c r="G35" s="21">
        <v>-0.20297768692244975</v>
      </c>
      <c r="H35" s="18">
        <v>10930</v>
      </c>
      <c r="I35" s="19">
        <v>9908</v>
      </c>
      <c r="J35" s="20">
        <v>1022</v>
      </c>
      <c r="K35" s="21">
        <v>8.6978279259850591E-2</v>
      </c>
      <c r="AE35" s="24">
        <f t="shared" si="0"/>
        <v>-29879</v>
      </c>
      <c r="AF35" s="23">
        <f t="shared" si="1"/>
        <v>-9908</v>
      </c>
    </row>
    <row r="36" spans="2:32">
      <c r="B36" s="16" t="s">
        <v>113</v>
      </c>
      <c r="C36" s="17">
        <v>2001</v>
      </c>
      <c r="D36" s="18">
        <v>27301</v>
      </c>
      <c r="E36" s="19">
        <v>30336</v>
      </c>
      <c r="F36" s="20">
        <v>-3035</v>
      </c>
      <c r="G36" s="21">
        <v>-0.25940015743495554</v>
      </c>
      <c r="H36" s="18">
        <v>11037</v>
      </c>
      <c r="I36" s="19">
        <v>10105</v>
      </c>
      <c r="J36" s="20">
        <v>932</v>
      </c>
      <c r="K36" s="21">
        <v>7.9657643073930334E-2</v>
      </c>
      <c r="AE36" s="24">
        <f t="shared" si="0"/>
        <v>-30336</v>
      </c>
      <c r="AF36" s="23">
        <f t="shared" si="1"/>
        <v>-10105</v>
      </c>
    </row>
    <row r="37" spans="2:32">
      <c r="B37" s="16" t="s">
        <v>114</v>
      </c>
      <c r="C37" s="17">
        <v>2002</v>
      </c>
      <c r="D37" s="18">
        <v>27212</v>
      </c>
      <c r="E37" s="19">
        <v>30069</v>
      </c>
      <c r="F37" s="20">
        <v>-2857</v>
      </c>
      <c r="G37" s="21">
        <v>-0.2446262706523824</v>
      </c>
      <c r="H37" s="18">
        <v>10925</v>
      </c>
      <c r="I37" s="19">
        <v>10209</v>
      </c>
      <c r="J37" s="20">
        <v>716</v>
      </c>
      <c r="K37" s="21">
        <v>6.1306408745924329E-2</v>
      </c>
      <c r="AE37" s="24">
        <f t="shared" ref="AE37:AE73" si="2">-E37</f>
        <v>-30069</v>
      </c>
      <c r="AF37" s="23">
        <f t="shared" si="1"/>
        <v>-10209</v>
      </c>
    </row>
    <row r="38" spans="2:32">
      <c r="B38" s="16" t="s">
        <v>115</v>
      </c>
      <c r="C38" s="17">
        <v>2003</v>
      </c>
      <c r="D38" s="18">
        <v>27128</v>
      </c>
      <c r="E38" s="19">
        <v>29099</v>
      </c>
      <c r="F38" s="20">
        <v>-1971</v>
      </c>
      <c r="G38" s="21">
        <v>-0.16907381689074022</v>
      </c>
      <c r="H38" s="18">
        <v>10324</v>
      </c>
      <c r="I38" s="19">
        <v>10627</v>
      </c>
      <c r="J38" s="20">
        <v>-303</v>
      </c>
      <c r="K38" s="21">
        <v>-2.5991560891879397E-2</v>
      </c>
      <c r="AE38" s="24">
        <f t="shared" si="2"/>
        <v>-29099</v>
      </c>
      <c r="AF38" s="23">
        <f t="shared" si="1"/>
        <v>-10627</v>
      </c>
    </row>
    <row r="39" spans="2:32">
      <c r="B39" s="16" t="s">
        <v>116</v>
      </c>
      <c r="C39" s="17">
        <v>2004</v>
      </c>
      <c r="D39" s="25">
        <v>26240</v>
      </c>
      <c r="E39" s="26">
        <v>28704</v>
      </c>
      <c r="F39" s="27">
        <v>-2464</v>
      </c>
      <c r="G39" s="21">
        <v>-0.21177681954878819</v>
      </c>
      <c r="H39" s="25">
        <v>10349</v>
      </c>
      <c r="I39" s="26">
        <v>10527</v>
      </c>
      <c r="J39" s="27">
        <v>-178</v>
      </c>
      <c r="K39" s="21">
        <v>-1.5298812451170575E-2</v>
      </c>
      <c r="AE39" s="24">
        <f t="shared" si="2"/>
        <v>-28704</v>
      </c>
      <c r="AF39" s="23">
        <f t="shared" si="1"/>
        <v>-10527</v>
      </c>
    </row>
    <row r="40" spans="2:32">
      <c r="B40" s="16" t="s">
        <v>117</v>
      </c>
      <c r="C40" s="17">
        <v>2005</v>
      </c>
      <c r="D40" s="25">
        <v>26180</v>
      </c>
      <c r="E40" s="26">
        <v>29255</v>
      </c>
      <c r="F40" s="27">
        <v>-3075</v>
      </c>
      <c r="G40" s="21">
        <v>-0.26489278948905409</v>
      </c>
      <c r="H40" s="25">
        <v>9865</v>
      </c>
      <c r="I40" s="26">
        <v>11087</v>
      </c>
      <c r="J40" s="27">
        <v>-1222</v>
      </c>
      <c r="K40" s="21">
        <v>-0.1052679638229672</v>
      </c>
      <c r="AE40" s="24">
        <f t="shared" si="2"/>
        <v>-29255</v>
      </c>
      <c r="AF40" s="23">
        <f t="shared" si="1"/>
        <v>-11087</v>
      </c>
    </row>
    <row r="41" spans="2:32">
      <c r="B41" s="16" t="s">
        <v>118</v>
      </c>
      <c r="C41" s="17">
        <v>2006</v>
      </c>
      <c r="D41" s="25">
        <v>25177</v>
      </c>
      <c r="E41" s="26">
        <v>28846</v>
      </c>
      <c r="F41" s="27">
        <v>-3669</v>
      </c>
      <c r="G41" s="21">
        <v>-0.31820176541704465</v>
      </c>
      <c r="H41" s="25">
        <v>10005</v>
      </c>
      <c r="I41" s="26">
        <v>11158</v>
      </c>
      <c r="J41" s="27">
        <v>-1153</v>
      </c>
      <c r="K41" s="21">
        <v>-9.9996357461393431E-2</v>
      </c>
      <c r="AE41" s="24">
        <f t="shared" si="2"/>
        <v>-28846</v>
      </c>
      <c r="AF41" s="23">
        <f t="shared" si="1"/>
        <v>-11158</v>
      </c>
    </row>
    <row r="42" spans="2:32">
      <c r="B42" s="16" t="s">
        <v>119</v>
      </c>
      <c r="C42" s="17">
        <v>2007</v>
      </c>
      <c r="D42" s="25">
        <v>23928</v>
      </c>
      <c r="E42" s="26">
        <v>28547</v>
      </c>
      <c r="F42" s="27">
        <v>-4619</v>
      </c>
      <c r="G42" s="21">
        <v>-0.40227482538189541</v>
      </c>
      <c r="H42" s="25">
        <v>10321</v>
      </c>
      <c r="I42" s="26">
        <v>11286</v>
      </c>
      <c r="J42" s="27">
        <v>-965</v>
      </c>
      <c r="K42" s="21">
        <v>-8.4043127623626146E-2</v>
      </c>
      <c r="AE42" s="24">
        <f t="shared" si="2"/>
        <v>-28547</v>
      </c>
      <c r="AF42" s="23">
        <f t="shared" si="1"/>
        <v>-11286</v>
      </c>
    </row>
    <row r="43" spans="2:32">
      <c r="B43" s="16" t="s">
        <v>120</v>
      </c>
      <c r="C43" s="17">
        <v>2008</v>
      </c>
      <c r="D43" s="25">
        <v>23494</v>
      </c>
      <c r="E43" s="26">
        <v>28434</v>
      </c>
      <c r="F43" s="27">
        <v>-4940</v>
      </c>
      <c r="G43" s="21">
        <v>-0.43233365656254491</v>
      </c>
      <c r="H43" s="25">
        <v>10404</v>
      </c>
      <c r="I43" s="26">
        <v>11812</v>
      </c>
      <c r="J43" s="27">
        <v>-1408</v>
      </c>
      <c r="K43" s="21">
        <v>-0.12322384381377796</v>
      </c>
      <c r="AE43" s="24">
        <f t="shared" si="2"/>
        <v>-28434</v>
      </c>
      <c r="AF43" s="23">
        <f t="shared" si="1"/>
        <v>-11812</v>
      </c>
    </row>
    <row r="44" spans="2:32">
      <c r="B44" s="16" t="s">
        <v>121</v>
      </c>
      <c r="C44" s="17">
        <v>2009</v>
      </c>
      <c r="D44" s="25">
        <v>24003</v>
      </c>
      <c r="E44" s="26">
        <v>26364</v>
      </c>
      <c r="F44" s="27">
        <v>-2361</v>
      </c>
      <c r="G44" s="28">
        <v>-0.20778182995860203</v>
      </c>
      <c r="H44" s="25">
        <v>10070</v>
      </c>
      <c r="I44" s="26">
        <v>11972</v>
      </c>
      <c r="J44" s="27">
        <v>-1902</v>
      </c>
      <c r="K44" s="28">
        <v>-0.16738714128812412</v>
      </c>
      <c r="AE44" s="24">
        <f t="shared" si="2"/>
        <v>-26364</v>
      </c>
      <c r="AF44" s="23">
        <f t="shared" si="1"/>
        <v>-11972</v>
      </c>
    </row>
    <row r="45" spans="2:32">
      <c r="B45" s="16" t="s">
        <v>122</v>
      </c>
      <c r="C45" s="17">
        <v>2010</v>
      </c>
      <c r="D45" s="25">
        <v>22115</v>
      </c>
      <c r="E45" s="26">
        <v>23915</v>
      </c>
      <c r="F45" s="27">
        <v>-1800</v>
      </c>
      <c r="G45" s="28">
        <v>-0.15900708906605418</v>
      </c>
      <c r="H45" s="25">
        <v>10354</v>
      </c>
      <c r="I45" s="26">
        <v>12209</v>
      </c>
      <c r="J45" s="27">
        <v>-1855</v>
      </c>
      <c r="K45" s="28">
        <v>-0.16386563900973919</v>
      </c>
      <c r="AE45" s="24">
        <f t="shared" si="2"/>
        <v>-23915</v>
      </c>
      <c r="AF45" s="23">
        <f t="shared" si="1"/>
        <v>-12209</v>
      </c>
    </row>
    <row r="46" spans="2:32">
      <c r="B46" s="16" t="s">
        <v>123</v>
      </c>
      <c r="C46" s="17">
        <v>2011</v>
      </c>
      <c r="D46" s="25">
        <v>22534</v>
      </c>
      <c r="E46" s="26">
        <v>23955</v>
      </c>
      <c r="F46" s="27">
        <v>-1421</v>
      </c>
      <c r="G46" s="28">
        <v>-0.12517254167206204</v>
      </c>
      <c r="H46" s="25">
        <v>10135</v>
      </c>
      <c r="I46" s="26">
        <v>13035</v>
      </c>
      <c r="J46" s="27">
        <v>-2900</v>
      </c>
      <c r="K46" s="28">
        <v>-0.25545416667767762</v>
      </c>
      <c r="AE46" s="24">
        <f t="shared" si="2"/>
        <v>-23955</v>
      </c>
      <c r="AF46" s="23">
        <f t="shared" si="1"/>
        <v>-13035</v>
      </c>
    </row>
    <row r="47" spans="2:32">
      <c r="B47" s="16" t="s">
        <v>124</v>
      </c>
      <c r="C47" s="17">
        <v>2012</v>
      </c>
      <c r="D47" s="25">
        <v>21516</v>
      </c>
      <c r="E47" s="26">
        <v>23810</v>
      </c>
      <c r="F47" s="27">
        <v>-2294</v>
      </c>
      <c r="G47" s="28">
        <v>-0.20284513737585241</v>
      </c>
      <c r="H47" s="25">
        <v>9971</v>
      </c>
      <c r="I47" s="26">
        <v>12680</v>
      </c>
      <c r="J47" s="27">
        <v>-2709</v>
      </c>
      <c r="K47" s="28">
        <v>-0.23954118445997566</v>
      </c>
      <c r="AE47" s="24">
        <f t="shared" si="2"/>
        <v>-23810</v>
      </c>
      <c r="AF47" s="23">
        <f t="shared" si="1"/>
        <v>-12680</v>
      </c>
    </row>
    <row r="48" spans="2:32">
      <c r="B48" s="16" t="s">
        <v>125</v>
      </c>
      <c r="C48" s="17">
        <v>2013</v>
      </c>
      <c r="D48" s="25">
        <v>21785</v>
      </c>
      <c r="E48" s="26">
        <v>23728</v>
      </c>
      <c r="F48" s="27">
        <v>-1943</v>
      </c>
      <c r="G48" s="28">
        <v>-0.17257167319916619</v>
      </c>
      <c r="H48" s="25">
        <v>9890</v>
      </c>
      <c r="I48" s="26">
        <v>13206</v>
      </c>
      <c r="J48" s="27">
        <v>-3316</v>
      </c>
      <c r="K48" s="28">
        <v>-0.2945175853465955</v>
      </c>
      <c r="AE48" s="24">
        <f t="shared" si="2"/>
        <v>-23728</v>
      </c>
      <c r="AF48" s="23">
        <f t="shared" si="1"/>
        <v>-13206</v>
      </c>
    </row>
    <row r="49" spans="2:32">
      <c r="B49" s="16" t="s">
        <v>126</v>
      </c>
      <c r="C49" s="17">
        <v>2014</v>
      </c>
      <c r="D49" s="25">
        <v>20876</v>
      </c>
      <c r="E49" s="26">
        <v>23460</v>
      </c>
      <c r="F49" s="27">
        <v>-2584</v>
      </c>
      <c r="G49" s="28">
        <v>-0.23058046669343682</v>
      </c>
      <c r="H49" s="25">
        <v>9726</v>
      </c>
      <c r="I49" s="26">
        <v>13017</v>
      </c>
      <c r="J49" s="27">
        <v>-3291</v>
      </c>
      <c r="K49" s="28">
        <v>-0.29366885289787176</v>
      </c>
      <c r="AE49" s="24">
        <f t="shared" si="2"/>
        <v>-23460</v>
      </c>
      <c r="AF49" s="23">
        <f t="shared" si="1"/>
        <v>-13017</v>
      </c>
    </row>
    <row r="50" spans="2:32">
      <c r="B50" s="16" t="s">
        <v>127</v>
      </c>
      <c r="C50" s="17">
        <v>2015</v>
      </c>
      <c r="D50" s="25">
        <v>20492</v>
      </c>
      <c r="E50" s="26">
        <v>23461</v>
      </c>
      <c r="F50" s="27">
        <v>-2969</v>
      </c>
      <c r="G50" s="28">
        <v>-0.26633177098517641</v>
      </c>
      <c r="H50" s="25">
        <v>9333</v>
      </c>
      <c r="I50" s="26">
        <v>13533</v>
      </c>
      <c r="J50" s="27">
        <v>-4200</v>
      </c>
      <c r="K50" s="28">
        <v>-0.3767576416765715</v>
      </c>
      <c r="AE50" s="24">
        <f t="shared" si="2"/>
        <v>-23461</v>
      </c>
      <c r="AF50" s="23">
        <f t="shared" si="1"/>
        <v>-13533</v>
      </c>
    </row>
    <row r="51" spans="2:32">
      <c r="B51" s="16" t="s">
        <v>128</v>
      </c>
      <c r="C51" s="17">
        <v>2016</v>
      </c>
      <c r="D51" s="25">
        <v>19899</v>
      </c>
      <c r="E51" s="26">
        <v>23634</v>
      </c>
      <c r="F51" s="27">
        <v>-3735</v>
      </c>
      <c r="G51" s="28">
        <v>-0.3382940740116786</v>
      </c>
      <c r="H51" s="25">
        <v>8971</v>
      </c>
      <c r="I51" s="26">
        <v>13442</v>
      </c>
      <c r="J51" s="27">
        <v>-4471</v>
      </c>
      <c r="K51" s="28">
        <v>-0.40495657427207898</v>
      </c>
      <c r="AE51" s="24">
        <f t="shared" si="2"/>
        <v>-23634</v>
      </c>
      <c r="AF51" s="23">
        <f t="shared" si="1"/>
        <v>-13442</v>
      </c>
    </row>
    <row r="52" spans="2:32">
      <c r="B52" s="16" t="s">
        <v>129</v>
      </c>
      <c r="C52" s="17">
        <v>2017</v>
      </c>
      <c r="D52" s="25">
        <v>20053</v>
      </c>
      <c r="E52" s="26">
        <v>22903</v>
      </c>
      <c r="F52" s="27">
        <v>-2850</v>
      </c>
      <c r="G52" s="28">
        <v>-0.26006900497598695</v>
      </c>
      <c r="H52" s="25">
        <v>8830</v>
      </c>
      <c r="I52" s="26">
        <v>13799</v>
      </c>
      <c r="J52" s="27">
        <v>-4969</v>
      </c>
      <c r="K52" s="28">
        <v>-0.45343259148269449</v>
      </c>
      <c r="AE52" s="24">
        <f t="shared" si="2"/>
        <v>-22903</v>
      </c>
      <c r="AF52" s="23">
        <f t="shared" si="1"/>
        <v>-13799</v>
      </c>
    </row>
    <row r="53" spans="2:32">
      <c r="B53" s="16" t="s">
        <v>130</v>
      </c>
      <c r="C53" s="17">
        <v>2018</v>
      </c>
      <c r="D53" s="25">
        <v>19924</v>
      </c>
      <c r="E53" s="26">
        <v>22829</v>
      </c>
      <c r="F53" s="27">
        <v>-2905</v>
      </c>
      <c r="G53" s="28">
        <v>-0.26699287896445367</v>
      </c>
      <c r="H53" s="25">
        <v>8583</v>
      </c>
      <c r="I53" s="26">
        <v>13995</v>
      </c>
      <c r="J53" s="27">
        <v>-5412</v>
      </c>
      <c r="K53" s="28">
        <v>-0.49740635489005958</v>
      </c>
      <c r="AE53" s="24">
        <f t="shared" si="2"/>
        <v>-22829</v>
      </c>
      <c r="AF53" s="23">
        <f t="shared" si="1"/>
        <v>-13995</v>
      </c>
    </row>
    <row r="54" spans="2:32">
      <c r="B54" s="29" t="s">
        <v>131</v>
      </c>
      <c r="C54" s="17">
        <v>2019</v>
      </c>
      <c r="D54" s="25">
        <v>20150</v>
      </c>
      <c r="E54" s="26">
        <v>22548</v>
      </c>
      <c r="F54" s="27">
        <v>-2398</v>
      </c>
      <c r="G54" s="28">
        <v>-0.2220931772568436</v>
      </c>
      <c r="H54" s="25">
        <v>8159</v>
      </c>
      <c r="I54" s="26">
        <v>13765</v>
      </c>
      <c r="J54" s="27">
        <v>-5606</v>
      </c>
      <c r="K54" s="28">
        <v>-0.51920531764047761</v>
      </c>
      <c r="AE54" s="24">
        <f t="shared" si="2"/>
        <v>-22548</v>
      </c>
      <c r="AF54" s="23">
        <f t="shared" si="1"/>
        <v>-13765</v>
      </c>
    </row>
    <row r="55" spans="2:32">
      <c r="B55" s="29" t="s">
        <v>132</v>
      </c>
      <c r="C55" s="17">
        <v>2020</v>
      </c>
      <c r="D55" s="25">
        <v>19068</v>
      </c>
      <c r="E55" s="26">
        <v>21300</v>
      </c>
      <c r="F55" s="27">
        <v>-2232</v>
      </c>
      <c r="G55" s="28">
        <v>-0.20826276939097135</v>
      </c>
      <c r="H55" s="25">
        <v>7901</v>
      </c>
      <c r="I55" s="26">
        <v>14068</v>
      </c>
      <c r="J55" s="27">
        <v>-6167</v>
      </c>
      <c r="K55" s="28">
        <v>-0.57542853890417578</v>
      </c>
      <c r="AE55" s="24">
        <f t="shared" si="2"/>
        <v>-21300</v>
      </c>
      <c r="AF55" s="23">
        <f t="shared" si="1"/>
        <v>-14068</v>
      </c>
    </row>
    <row r="56" spans="2:32">
      <c r="B56" s="29" t="s">
        <v>133</v>
      </c>
      <c r="C56" s="17">
        <v>2021</v>
      </c>
      <c r="D56" s="25">
        <v>18842</v>
      </c>
      <c r="E56" s="26">
        <v>20479</v>
      </c>
      <c r="F56" s="27">
        <v>-1637</v>
      </c>
      <c r="G56" s="28">
        <v>-0.15305130257223423</v>
      </c>
      <c r="H56" s="25">
        <v>7566</v>
      </c>
      <c r="I56" s="26">
        <v>14489</v>
      </c>
      <c r="J56" s="27">
        <v>-6923</v>
      </c>
      <c r="K56" s="28">
        <v>-0.64726583244201441</v>
      </c>
      <c r="AE56" s="24">
        <f t="shared" si="2"/>
        <v>-20479</v>
      </c>
      <c r="AF56" s="23">
        <f t="shared" si="1"/>
        <v>-14489</v>
      </c>
    </row>
    <row r="57" spans="2:32">
      <c r="B57" s="29" t="s">
        <v>134</v>
      </c>
      <c r="C57" s="17">
        <v>2022</v>
      </c>
      <c r="D57" s="25">
        <v>20231</v>
      </c>
      <c r="E57" s="26">
        <v>21303</v>
      </c>
      <c r="F57" s="27">
        <v>-1072</v>
      </c>
      <c r="G57" s="28">
        <v>-0.10103523415292512</v>
      </c>
      <c r="H57" s="25">
        <v>7295</v>
      </c>
      <c r="I57" s="26">
        <v>15721</v>
      </c>
      <c r="J57" s="27">
        <v>-8426</v>
      </c>
      <c r="K57" s="28">
        <v>-0.79414448038483865</v>
      </c>
      <c r="AE57" s="24">
        <f t="shared" si="2"/>
        <v>-21303</v>
      </c>
      <c r="AF57" s="23">
        <f t="shared" si="1"/>
        <v>-15721</v>
      </c>
    </row>
    <row r="58" spans="2:32">
      <c r="B58" s="29" t="s">
        <v>135</v>
      </c>
      <c r="C58" s="17">
        <v>2023</v>
      </c>
      <c r="D58" s="30">
        <v>20416</v>
      </c>
      <c r="E58" s="26">
        <v>21581</v>
      </c>
      <c r="F58" s="27">
        <v>-1165</v>
      </c>
      <c r="G58" s="28">
        <v>-0.11079220707586555</v>
      </c>
      <c r="H58" s="25">
        <v>6751</v>
      </c>
      <c r="I58" s="24">
        <v>16393</v>
      </c>
      <c r="J58" s="31">
        <v>-9642</v>
      </c>
      <c r="K58" s="32">
        <v>-0.91696005203905206</v>
      </c>
      <c r="AE58" s="24">
        <f t="shared" si="2"/>
        <v>-21581</v>
      </c>
      <c r="AF58" s="23">
        <f t="shared" si="1"/>
        <v>-16393</v>
      </c>
    </row>
    <row r="59" spans="2:32">
      <c r="B59" s="29" t="s">
        <v>196</v>
      </c>
      <c r="C59" s="17">
        <v>2024</v>
      </c>
      <c r="D59" s="33">
        <v>21294</v>
      </c>
      <c r="E59" s="26">
        <v>21404</v>
      </c>
      <c r="F59" s="27">
        <v>-110</v>
      </c>
      <c r="G59" s="28">
        <v>-1.0569697062873362E-2</v>
      </c>
      <c r="H59" s="33">
        <v>6063</v>
      </c>
      <c r="I59" s="34">
        <v>16303</v>
      </c>
      <c r="J59" s="35">
        <v>-10240</v>
      </c>
      <c r="K59" s="32">
        <v>-0.98394270839839304</v>
      </c>
      <c r="AE59" s="24">
        <f t="shared" si="2"/>
        <v>-21404</v>
      </c>
      <c r="AF59" s="23">
        <f t="shared" si="1"/>
        <v>-16303</v>
      </c>
    </row>
    <row r="60" spans="2:32">
      <c r="B60" s="29"/>
      <c r="C60" s="17"/>
      <c r="D60" s="36"/>
      <c r="E60" s="37"/>
      <c r="F60" s="38"/>
      <c r="G60" s="37"/>
      <c r="H60" s="36"/>
      <c r="I60" s="37"/>
      <c r="J60" s="38"/>
      <c r="K60" s="37"/>
      <c r="AE60" s="24">
        <f t="shared" si="2"/>
        <v>0</v>
      </c>
      <c r="AF60" s="23">
        <f t="shared" si="1"/>
        <v>0</v>
      </c>
    </row>
    <row r="61" spans="2:32">
      <c r="B61" s="37"/>
      <c r="C61" s="36"/>
      <c r="D61" s="36"/>
      <c r="E61" s="37"/>
      <c r="F61" s="38"/>
      <c r="G61" s="37"/>
      <c r="H61" s="36"/>
      <c r="I61" s="37"/>
      <c r="J61" s="38"/>
      <c r="K61" s="37"/>
      <c r="AE61" s="24">
        <f t="shared" si="2"/>
        <v>0</v>
      </c>
      <c r="AF61" s="23">
        <f t="shared" si="1"/>
        <v>0</v>
      </c>
    </row>
    <row r="62" spans="2:32">
      <c r="B62" s="37"/>
      <c r="C62" s="36"/>
      <c r="D62" s="36"/>
      <c r="E62" s="37"/>
      <c r="F62" s="38"/>
      <c r="G62" s="37"/>
      <c r="H62" s="36"/>
      <c r="I62" s="37"/>
      <c r="J62" s="38"/>
      <c r="K62" s="37"/>
      <c r="AE62" s="24">
        <f t="shared" si="2"/>
        <v>0</v>
      </c>
      <c r="AF62" s="23">
        <f t="shared" si="1"/>
        <v>0</v>
      </c>
    </row>
    <row r="63" spans="2:32">
      <c r="B63" s="37"/>
      <c r="C63" s="36"/>
      <c r="D63" s="36"/>
      <c r="E63" s="37"/>
      <c r="F63" s="38"/>
      <c r="G63" s="37"/>
      <c r="H63" s="36"/>
      <c r="I63" s="37"/>
      <c r="J63" s="38"/>
      <c r="K63" s="37"/>
      <c r="AE63" s="24">
        <f t="shared" si="2"/>
        <v>0</v>
      </c>
      <c r="AF63" s="23">
        <f t="shared" si="1"/>
        <v>0</v>
      </c>
    </row>
    <row r="64" spans="2:32">
      <c r="B64" s="37"/>
      <c r="C64" s="36"/>
      <c r="D64" s="36"/>
      <c r="E64" s="37"/>
      <c r="F64" s="38"/>
      <c r="G64" s="37"/>
      <c r="H64" s="36"/>
      <c r="I64" s="37"/>
      <c r="J64" s="38"/>
      <c r="K64" s="37"/>
      <c r="AE64" s="24">
        <f t="shared" si="2"/>
        <v>0</v>
      </c>
      <c r="AF64" s="23">
        <f t="shared" si="1"/>
        <v>0</v>
      </c>
    </row>
    <row r="65" spans="2:32">
      <c r="B65" s="37"/>
      <c r="C65" s="36"/>
      <c r="D65" s="36"/>
      <c r="E65" s="37"/>
      <c r="F65" s="38"/>
      <c r="G65" s="37"/>
      <c r="H65" s="36"/>
      <c r="I65" s="37"/>
      <c r="J65" s="38"/>
      <c r="K65" s="37"/>
      <c r="AE65" s="24">
        <f t="shared" si="2"/>
        <v>0</v>
      </c>
      <c r="AF65" s="23">
        <f t="shared" si="1"/>
        <v>0</v>
      </c>
    </row>
    <row r="66" spans="2:32">
      <c r="B66" s="37"/>
      <c r="C66" s="36"/>
      <c r="D66" s="36"/>
      <c r="E66" s="37"/>
      <c r="F66" s="38"/>
      <c r="G66" s="37"/>
      <c r="H66" s="36"/>
      <c r="I66" s="37"/>
      <c r="J66" s="38"/>
      <c r="K66" s="37"/>
      <c r="AE66" s="24">
        <f t="shared" si="2"/>
        <v>0</v>
      </c>
      <c r="AF66" s="23">
        <f t="shared" si="1"/>
        <v>0</v>
      </c>
    </row>
    <row r="67" spans="2:32">
      <c r="B67" s="37"/>
      <c r="C67" s="36"/>
      <c r="D67" s="36"/>
      <c r="E67" s="37"/>
      <c r="F67" s="38"/>
      <c r="G67" s="37"/>
      <c r="H67" s="36"/>
      <c r="I67" s="37"/>
      <c r="J67" s="38"/>
      <c r="K67" s="37"/>
      <c r="AE67" s="24">
        <f t="shared" si="2"/>
        <v>0</v>
      </c>
      <c r="AF67" s="23">
        <f t="shared" si="1"/>
        <v>0</v>
      </c>
    </row>
    <row r="68" spans="2:32">
      <c r="B68" s="37"/>
      <c r="C68" s="36"/>
      <c r="D68" s="36"/>
      <c r="E68" s="37"/>
      <c r="F68" s="38"/>
      <c r="G68" s="37"/>
      <c r="H68" s="36"/>
      <c r="I68" s="37"/>
      <c r="J68" s="38"/>
      <c r="K68" s="37"/>
      <c r="AE68" s="24">
        <f t="shared" si="2"/>
        <v>0</v>
      </c>
      <c r="AF68" s="23">
        <f t="shared" si="1"/>
        <v>0</v>
      </c>
    </row>
    <row r="69" spans="2:32">
      <c r="B69" s="37"/>
      <c r="C69" s="36"/>
      <c r="D69" s="36"/>
      <c r="E69" s="37"/>
      <c r="F69" s="38"/>
      <c r="G69" s="37"/>
      <c r="H69" s="36"/>
      <c r="I69" s="37"/>
      <c r="J69" s="38"/>
      <c r="K69" s="37"/>
      <c r="AE69" s="24">
        <f t="shared" si="2"/>
        <v>0</v>
      </c>
      <c r="AF69" s="23">
        <f t="shared" si="1"/>
        <v>0</v>
      </c>
    </row>
    <row r="70" spans="2:32">
      <c r="B70" s="37"/>
      <c r="C70" s="36"/>
      <c r="D70" s="36"/>
      <c r="E70" s="37"/>
      <c r="F70" s="38"/>
      <c r="G70" s="37"/>
      <c r="H70" s="36"/>
      <c r="I70" s="37"/>
      <c r="J70" s="38"/>
      <c r="K70" s="37"/>
      <c r="AE70" s="24">
        <f t="shared" si="2"/>
        <v>0</v>
      </c>
      <c r="AF70" s="23">
        <f t="shared" ref="AF70:AF73" si="3">-I70</f>
        <v>0</v>
      </c>
    </row>
    <row r="71" spans="2:32">
      <c r="B71" s="37"/>
      <c r="C71" s="36"/>
      <c r="D71" s="36"/>
      <c r="E71" s="37"/>
      <c r="F71" s="38"/>
      <c r="G71" s="37"/>
      <c r="H71" s="36"/>
      <c r="I71" s="37"/>
      <c r="J71" s="38"/>
      <c r="K71" s="37"/>
      <c r="AE71" s="24">
        <f t="shared" si="2"/>
        <v>0</v>
      </c>
      <c r="AF71" s="23">
        <f t="shared" si="3"/>
        <v>0</v>
      </c>
    </row>
    <row r="72" spans="2:32">
      <c r="B72" s="37"/>
      <c r="C72" s="36"/>
      <c r="D72" s="36"/>
      <c r="E72" s="37"/>
      <c r="F72" s="38"/>
      <c r="G72" s="37"/>
      <c r="H72" s="36"/>
      <c r="I72" s="37"/>
      <c r="J72" s="38"/>
      <c r="K72" s="37"/>
      <c r="AE72" s="24">
        <f t="shared" si="2"/>
        <v>0</v>
      </c>
      <c r="AF72" s="23">
        <f t="shared" si="3"/>
        <v>0</v>
      </c>
    </row>
    <row r="73" spans="2:32">
      <c r="B73" s="39"/>
      <c r="C73" s="40"/>
      <c r="D73" s="40"/>
      <c r="E73" s="39"/>
      <c r="F73" s="41"/>
      <c r="G73" s="39"/>
      <c r="H73" s="40"/>
      <c r="I73" s="39"/>
      <c r="J73" s="41"/>
      <c r="K73" s="39"/>
      <c r="AE73" s="42">
        <f t="shared" si="2"/>
        <v>0</v>
      </c>
      <c r="AF73" s="23">
        <f t="shared" si="3"/>
        <v>0</v>
      </c>
    </row>
    <row r="74" spans="2:32">
      <c r="B74" s="43" t="s">
        <v>197</v>
      </c>
      <c r="C74" s="43"/>
    </row>
    <row r="75" spans="2:32">
      <c r="B75" s="43" t="s">
        <v>198</v>
      </c>
      <c r="C75" s="43"/>
    </row>
  </sheetData>
  <mergeCells count="3">
    <mergeCell ref="D3:F3"/>
    <mergeCell ref="H3:J3"/>
    <mergeCell ref="B3:C3"/>
  </mergeCells>
  <phoneticPr fontId="2"/>
  <printOptions horizontalCentered="1"/>
  <pageMargins left="0.39370078740157483" right="0.39370078740157483" top="0.74803149606299213" bottom="0.55118110236220474" header="0.31496062992125984" footer="0.31496062992125984"/>
  <pageSetup paperSize="9" scale="66"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79998168889431442"/>
    <pageSetUpPr autoPageBreaks="0" fitToPage="1"/>
  </sheetPr>
  <dimension ref="A1:AF55"/>
  <sheetViews>
    <sheetView showGridLines="0" zoomScaleNormal="100" zoomScaleSheetLayoutView="70" workbookViewId="0"/>
  </sheetViews>
  <sheetFormatPr defaultColWidth="10.77734375" defaultRowHeight="13.2"/>
  <cols>
    <col min="1" max="1" width="2.44140625" style="45" customWidth="1"/>
    <col min="2" max="2" width="7.5546875" style="45" customWidth="1"/>
    <col min="3" max="3" width="8.88671875" style="45" customWidth="1"/>
    <col min="4" max="6" width="7.33203125" style="45" customWidth="1"/>
    <col min="7" max="7" width="6" style="45" customWidth="1"/>
    <col min="8" max="10" width="6.33203125" style="45" customWidth="1"/>
    <col min="11" max="11" width="4.109375" style="45" bestFit="1" customWidth="1"/>
    <col min="12" max="14" width="6.33203125" style="45" customWidth="1"/>
    <col min="15" max="15" width="4.109375" style="45" bestFit="1" customWidth="1"/>
    <col min="16" max="16" width="7.88671875" style="45" customWidth="1"/>
    <col min="17" max="20" width="6.33203125" style="45" customWidth="1"/>
    <col min="21" max="22" width="6.44140625" style="45" customWidth="1"/>
    <col min="23" max="23" width="7.44140625" style="45" customWidth="1"/>
    <col min="24" max="24" width="7.6640625" style="45" customWidth="1"/>
    <col min="25" max="25" width="6.33203125" style="45" customWidth="1"/>
    <col min="26" max="26" width="5.88671875" style="45" customWidth="1"/>
    <col min="27" max="27" width="2.5546875" style="45" customWidth="1"/>
    <col min="28" max="28" width="7.5546875" style="45" customWidth="1"/>
    <col min="29" max="29" width="2" style="45" customWidth="1"/>
    <col min="30" max="30" width="3" style="45" customWidth="1"/>
    <col min="31" max="256" width="10.77734375" style="45"/>
    <col min="257" max="257" width="2.44140625" style="45" customWidth="1"/>
    <col min="258" max="258" width="7.5546875" style="45" customWidth="1"/>
    <col min="259" max="259" width="8.88671875" style="45" customWidth="1"/>
    <col min="260" max="262" width="7.33203125" style="45" customWidth="1"/>
    <col min="263" max="263" width="6" style="45" customWidth="1"/>
    <col min="264" max="266" width="6.33203125" style="45" customWidth="1"/>
    <col min="267" max="267" width="4.109375" style="45" bestFit="1" customWidth="1"/>
    <col min="268" max="270" width="6.33203125" style="45" customWidth="1"/>
    <col min="271" max="271" width="4.109375" style="45" bestFit="1" customWidth="1"/>
    <col min="272" max="272" width="7.88671875" style="45" customWidth="1"/>
    <col min="273" max="276" width="6.33203125" style="45" customWidth="1"/>
    <col min="277" max="278" width="6.44140625" style="45" customWidth="1"/>
    <col min="279" max="279" width="7.44140625" style="45" customWidth="1"/>
    <col min="280" max="280" width="7.6640625" style="45" customWidth="1"/>
    <col min="281" max="281" width="6.33203125" style="45" customWidth="1"/>
    <col min="282" max="282" width="5.88671875" style="45" customWidth="1"/>
    <col min="283" max="283" width="2.5546875" style="45" customWidth="1"/>
    <col min="284" max="284" width="7.5546875" style="45" customWidth="1"/>
    <col min="285" max="285" width="2" style="45" customWidth="1"/>
    <col min="286" max="286" width="3" style="45" customWidth="1"/>
    <col min="287" max="512" width="10.77734375" style="45"/>
    <col min="513" max="513" width="2.44140625" style="45" customWidth="1"/>
    <col min="514" max="514" width="7.5546875" style="45" customWidth="1"/>
    <col min="515" max="515" width="8.88671875" style="45" customWidth="1"/>
    <col min="516" max="518" width="7.33203125" style="45" customWidth="1"/>
    <col min="519" max="519" width="6" style="45" customWidth="1"/>
    <col min="520" max="522" width="6.33203125" style="45" customWidth="1"/>
    <col min="523" max="523" width="4.109375" style="45" bestFit="1" customWidth="1"/>
    <col min="524" max="526" width="6.33203125" style="45" customWidth="1"/>
    <col min="527" max="527" width="4.109375" style="45" bestFit="1" customWidth="1"/>
    <col min="528" max="528" width="7.88671875" style="45" customWidth="1"/>
    <col min="529" max="532" width="6.33203125" style="45" customWidth="1"/>
    <col min="533" max="534" width="6.44140625" style="45" customWidth="1"/>
    <col min="535" max="535" width="7.44140625" style="45" customWidth="1"/>
    <col min="536" max="536" width="7.6640625" style="45" customWidth="1"/>
    <col min="537" max="537" width="6.33203125" style="45" customWidth="1"/>
    <col min="538" max="538" width="5.88671875" style="45" customWidth="1"/>
    <col min="539" max="539" width="2.5546875" style="45" customWidth="1"/>
    <col min="540" max="540" width="7.5546875" style="45" customWidth="1"/>
    <col min="541" max="541" width="2" style="45" customWidth="1"/>
    <col min="542" max="542" width="3" style="45" customWidth="1"/>
    <col min="543" max="768" width="10.77734375" style="45"/>
    <col min="769" max="769" width="2.44140625" style="45" customWidth="1"/>
    <col min="770" max="770" width="7.5546875" style="45" customWidth="1"/>
    <col min="771" max="771" width="8.88671875" style="45" customWidth="1"/>
    <col min="772" max="774" width="7.33203125" style="45" customWidth="1"/>
    <col min="775" max="775" width="6" style="45" customWidth="1"/>
    <col min="776" max="778" width="6.33203125" style="45" customWidth="1"/>
    <col min="779" max="779" width="4.109375" style="45" bestFit="1" customWidth="1"/>
    <col min="780" max="782" width="6.33203125" style="45" customWidth="1"/>
    <col min="783" max="783" width="4.109375" style="45" bestFit="1" customWidth="1"/>
    <col min="784" max="784" width="7.88671875" style="45" customWidth="1"/>
    <col min="785" max="788" width="6.33203125" style="45" customWidth="1"/>
    <col min="789" max="790" width="6.44140625" style="45" customWidth="1"/>
    <col min="791" max="791" width="7.44140625" style="45" customWidth="1"/>
    <col min="792" max="792" width="7.6640625" style="45" customWidth="1"/>
    <col min="793" max="793" width="6.33203125" style="45" customWidth="1"/>
    <col min="794" max="794" width="5.88671875" style="45" customWidth="1"/>
    <col min="795" max="795" width="2.5546875" style="45" customWidth="1"/>
    <col min="796" max="796" width="7.5546875" style="45" customWidth="1"/>
    <col min="797" max="797" width="2" style="45" customWidth="1"/>
    <col min="798" max="798" width="3" style="45" customWidth="1"/>
    <col min="799" max="1024" width="10.77734375" style="45"/>
    <col min="1025" max="1025" width="2.44140625" style="45" customWidth="1"/>
    <col min="1026" max="1026" width="7.5546875" style="45" customWidth="1"/>
    <col min="1027" max="1027" width="8.88671875" style="45" customWidth="1"/>
    <col min="1028" max="1030" width="7.33203125" style="45" customWidth="1"/>
    <col min="1031" max="1031" width="6" style="45" customWidth="1"/>
    <col min="1032" max="1034" width="6.33203125" style="45" customWidth="1"/>
    <col min="1035" max="1035" width="4.109375" style="45" bestFit="1" customWidth="1"/>
    <col min="1036" max="1038" width="6.33203125" style="45" customWidth="1"/>
    <col min="1039" max="1039" width="4.109375" style="45" bestFit="1" customWidth="1"/>
    <col min="1040" max="1040" width="7.88671875" style="45" customWidth="1"/>
    <col min="1041" max="1044" width="6.33203125" style="45" customWidth="1"/>
    <col min="1045" max="1046" width="6.44140625" style="45" customWidth="1"/>
    <col min="1047" max="1047" width="7.44140625" style="45" customWidth="1"/>
    <col min="1048" max="1048" width="7.6640625" style="45" customWidth="1"/>
    <col min="1049" max="1049" width="6.33203125" style="45" customWidth="1"/>
    <col min="1050" max="1050" width="5.88671875" style="45" customWidth="1"/>
    <col min="1051" max="1051" width="2.5546875" style="45" customWidth="1"/>
    <col min="1052" max="1052" width="7.5546875" style="45" customWidth="1"/>
    <col min="1053" max="1053" width="2" style="45" customWidth="1"/>
    <col min="1054" max="1054" width="3" style="45" customWidth="1"/>
    <col min="1055" max="1280" width="10.77734375" style="45"/>
    <col min="1281" max="1281" width="2.44140625" style="45" customWidth="1"/>
    <col min="1282" max="1282" width="7.5546875" style="45" customWidth="1"/>
    <col min="1283" max="1283" width="8.88671875" style="45" customWidth="1"/>
    <col min="1284" max="1286" width="7.33203125" style="45" customWidth="1"/>
    <col min="1287" max="1287" width="6" style="45" customWidth="1"/>
    <col min="1288" max="1290" width="6.33203125" style="45" customWidth="1"/>
    <col min="1291" max="1291" width="4.109375" style="45" bestFit="1" customWidth="1"/>
    <col min="1292" max="1294" width="6.33203125" style="45" customWidth="1"/>
    <col min="1295" max="1295" width="4.109375" style="45" bestFit="1" customWidth="1"/>
    <col min="1296" max="1296" width="7.88671875" style="45" customWidth="1"/>
    <col min="1297" max="1300" width="6.33203125" style="45" customWidth="1"/>
    <col min="1301" max="1302" width="6.44140625" style="45" customWidth="1"/>
    <col min="1303" max="1303" width="7.44140625" style="45" customWidth="1"/>
    <col min="1304" max="1304" width="7.6640625" style="45" customWidth="1"/>
    <col min="1305" max="1305" width="6.33203125" style="45" customWidth="1"/>
    <col min="1306" max="1306" width="5.88671875" style="45" customWidth="1"/>
    <col min="1307" max="1307" width="2.5546875" style="45" customWidth="1"/>
    <col min="1308" max="1308" width="7.5546875" style="45" customWidth="1"/>
    <col min="1309" max="1309" width="2" style="45" customWidth="1"/>
    <col min="1310" max="1310" width="3" style="45" customWidth="1"/>
    <col min="1311" max="1536" width="10.77734375" style="45"/>
    <col min="1537" max="1537" width="2.44140625" style="45" customWidth="1"/>
    <col min="1538" max="1538" width="7.5546875" style="45" customWidth="1"/>
    <col min="1539" max="1539" width="8.88671875" style="45" customWidth="1"/>
    <col min="1540" max="1542" width="7.33203125" style="45" customWidth="1"/>
    <col min="1543" max="1543" width="6" style="45" customWidth="1"/>
    <col min="1544" max="1546" width="6.33203125" style="45" customWidth="1"/>
    <col min="1547" max="1547" width="4.109375" style="45" bestFit="1" customWidth="1"/>
    <col min="1548" max="1550" width="6.33203125" style="45" customWidth="1"/>
    <col min="1551" max="1551" width="4.109375" style="45" bestFit="1" customWidth="1"/>
    <col min="1552" max="1552" width="7.88671875" style="45" customWidth="1"/>
    <col min="1553" max="1556" width="6.33203125" style="45" customWidth="1"/>
    <col min="1557" max="1558" width="6.44140625" style="45" customWidth="1"/>
    <col min="1559" max="1559" width="7.44140625" style="45" customWidth="1"/>
    <col min="1560" max="1560" width="7.6640625" style="45" customWidth="1"/>
    <col min="1561" max="1561" width="6.33203125" style="45" customWidth="1"/>
    <col min="1562" max="1562" width="5.88671875" style="45" customWidth="1"/>
    <col min="1563" max="1563" width="2.5546875" style="45" customWidth="1"/>
    <col min="1564" max="1564" width="7.5546875" style="45" customWidth="1"/>
    <col min="1565" max="1565" width="2" style="45" customWidth="1"/>
    <col min="1566" max="1566" width="3" style="45" customWidth="1"/>
    <col min="1567" max="1792" width="10.77734375" style="45"/>
    <col min="1793" max="1793" width="2.44140625" style="45" customWidth="1"/>
    <col min="1794" max="1794" width="7.5546875" style="45" customWidth="1"/>
    <col min="1795" max="1795" width="8.88671875" style="45" customWidth="1"/>
    <col min="1796" max="1798" width="7.33203125" style="45" customWidth="1"/>
    <col min="1799" max="1799" width="6" style="45" customWidth="1"/>
    <col min="1800" max="1802" width="6.33203125" style="45" customWidth="1"/>
    <col min="1803" max="1803" width="4.109375" style="45" bestFit="1" customWidth="1"/>
    <col min="1804" max="1806" width="6.33203125" style="45" customWidth="1"/>
    <col min="1807" max="1807" width="4.109375" style="45" bestFit="1" customWidth="1"/>
    <col min="1808" max="1808" width="7.88671875" style="45" customWidth="1"/>
    <col min="1809" max="1812" width="6.33203125" style="45" customWidth="1"/>
    <col min="1813" max="1814" width="6.44140625" style="45" customWidth="1"/>
    <col min="1815" max="1815" width="7.44140625" style="45" customWidth="1"/>
    <col min="1816" max="1816" width="7.6640625" style="45" customWidth="1"/>
    <col min="1817" max="1817" width="6.33203125" style="45" customWidth="1"/>
    <col min="1818" max="1818" width="5.88671875" style="45" customWidth="1"/>
    <col min="1819" max="1819" width="2.5546875" style="45" customWidth="1"/>
    <col min="1820" max="1820" width="7.5546875" style="45" customWidth="1"/>
    <col min="1821" max="1821" width="2" style="45" customWidth="1"/>
    <col min="1822" max="1822" width="3" style="45" customWidth="1"/>
    <col min="1823" max="2048" width="10.77734375" style="45"/>
    <col min="2049" max="2049" width="2.44140625" style="45" customWidth="1"/>
    <col min="2050" max="2050" width="7.5546875" style="45" customWidth="1"/>
    <col min="2051" max="2051" width="8.88671875" style="45" customWidth="1"/>
    <col min="2052" max="2054" width="7.33203125" style="45" customWidth="1"/>
    <col min="2055" max="2055" width="6" style="45" customWidth="1"/>
    <col min="2056" max="2058" width="6.33203125" style="45" customWidth="1"/>
    <col min="2059" max="2059" width="4.109375" style="45" bestFit="1" customWidth="1"/>
    <col min="2060" max="2062" width="6.33203125" style="45" customWidth="1"/>
    <col min="2063" max="2063" width="4.109375" style="45" bestFit="1" customWidth="1"/>
    <col min="2064" max="2064" width="7.88671875" style="45" customWidth="1"/>
    <col min="2065" max="2068" width="6.33203125" style="45" customWidth="1"/>
    <col min="2069" max="2070" width="6.44140625" style="45" customWidth="1"/>
    <col min="2071" max="2071" width="7.44140625" style="45" customWidth="1"/>
    <col min="2072" max="2072" width="7.6640625" style="45" customWidth="1"/>
    <col min="2073" max="2073" width="6.33203125" style="45" customWidth="1"/>
    <col min="2074" max="2074" width="5.88671875" style="45" customWidth="1"/>
    <col min="2075" max="2075" width="2.5546875" style="45" customWidth="1"/>
    <col min="2076" max="2076" width="7.5546875" style="45" customWidth="1"/>
    <col min="2077" max="2077" width="2" style="45" customWidth="1"/>
    <col min="2078" max="2078" width="3" style="45" customWidth="1"/>
    <col min="2079" max="2304" width="10.77734375" style="45"/>
    <col min="2305" max="2305" width="2.44140625" style="45" customWidth="1"/>
    <col min="2306" max="2306" width="7.5546875" style="45" customWidth="1"/>
    <col min="2307" max="2307" width="8.88671875" style="45" customWidth="1"/>
    <col min="2308" max="2310" width="7.33203125" style="45" customWidth="1"/>
    <col min="2311" max="2311" width="6" style="45" customWidth="1"/>
    <col min="2312" max="2314" width="6.33203125" style="45" customWidth="1"/>
    <col min="2315" max="2315" width="4.109375" style="45" bestFit="1" customWidth="1"/>
    <col min="2316" max="2318" width="6.33203125" style="45" customWidth="1"/>
    <col min="2319" max="2319" width="4.109375" style="45" bestFit="1" customWidth="1"/>
    <col min="2320" max="2320" width="7.88671875" style="45" customWidth="1"/>
    <col min="2321" max="2324" width="6.33203125" style="45" customWidth="1"/>
    <col min="2325" max="2326" width="6.44140625" style="45" customWidth="1"/>
    <col min="2327" max="2327" width="7.44140625" style="45" customWidth="1"/>
    <col min="2328" max="2328" width="7.6640625" style="45" customWidth="1"/>
    <col min="2329" max="2329" width="6.33203125" style="45" customWidth="1"/>
    <col min="2330" max="2330" width="5.88671875" style="45" customWidth="1"/>
    <col min="2331" max="2331" width="2.5546875" style="45" customWidth="1"/>
    <col min="2332" max="2332" width="7.5546875" style="45" customWidth="1"/>
    <col min="2333" max="2333" width="2" style="45" customWidth="1"/>
    <col min="2334" max="2334" width="3" style="45" customWidth="1"/>
    <col min="2335" max="2560" width="10.77734375" style="45"/>
    <col min="2561" max="2561" width="2.44140625" style="45" customWidth="1"/>
    <col min="2562" max="2562" width="7.5546875" style="45" customWidth="1"/>
    <col min="2563" max="2563" width="8.88671875" style="45" customWidth="1"/>
    <col min="2564" max="2566" width="7.33203125" style="45" customWidth="1"/>
    <col min="2567" max="2567" width="6" style="45" customWidth="1"/>
    <col min="2568" max="2570" width="6.33203125" style="45" customWidth="1"/>
    <col min="2571" max="2571" width="4.109375" style="45" bestFit="1" customWidth="1"/>
    <col min="2572" max="2574" width="6.33203125" style="45" customWidth="1"/>
    <col min="2575" max="2575" width="4.109375" style="45" bestFit="1" customWidth="1"/>
    <col min="2576" max="2576" width="7.88671875" style="45" customWidth="1"/>
    <col min="2577" max="2580" width="6.33203125" style="45" customWidth="1"/>
    <col min="2581" max="2582" width="6.44140625" style="45" customWidth="1"/>
    <col min="2583" max="2583" width="7.44140625" style="45" customWidth="1"/>
    <col min="2584" max="2584" width="7.6640625" style="45" customWidth="1"/>
    <col min="2585" max="2585" width="6.33203125" style="45" customWidth="1"/>
    <col min="2586" max="2586" width="5.88671875" style="45" customWidth="1"/>
    <col min="2587" max="2587" width="2.5546875" style="45" customWidth="1"/>
    <col min="2588" max="2588" width="7.5546875" style="45" customWidth="1"/>
    <col min="2589" max="2589" width="2" style="45" customWidth="1"/>
    <col min="2590" max="2590" width="3" style="45" customWidth="1"/>
    <col min="2591" max="2816" width="10.77734375" style="45"/>
    <col min="2817" max="2817" width="2.44140625" style="45" customWidth="1"/>
    <col min="2818" max="2818" width="7.5546875" style="45" customWidth="1"/>
    <col min="2819" max="2819" width="8.88671875" style="45" customWidth="1"/>
    <col min="2820" max="2822" width="7.33203125" style="45" customWidth="1"/>
    <col min="2823" max="2823" width="6" style="45" customWidth="1"/>
    <col min="2824" max="2826" width="6.33203125" style="45" customWidth="1"/>
    <col min="2827" max="2827" width="4.109375" style="45" bestFit="1" customWidth="1"/>
    <col min="2828" max="2830" width="6.33203125" style="45" customWidth="1"/>
    <col min="2831" max="2831" width="4.109375" style="45" bestFit="1" customWidth="1"/>
    <col min="2832" max="2832" width="7.88671875" style="45" customWidth="1"/>
    <col min="2833" max="2836" width="6.33203125" style="45" customWidth="1"/>
    <col min="2837" max="2838" width="6.44140625" style="45" customWidth="1"/>
    <col min="2839" max="2839" width="7.44140625" style="45" customWidth="1"/>
    <col min="2840" max="2840" width="7.6640625" style="45" customWidth="1"/>
    <col min="2841" max="2841" width="6.33203125" style="45" customWidth="1"/>
    <col min="2842" max="2842" width="5.88671875" style="45" customWidth="1"/>
    <col min="2843" max="2843" width="2.5546875" style="45" customWidth="1"/>
    <col min="2844" max="2844" width="7.5546875" style="45" customWidth="1"/>
    <col min="2845" max="2845" width="2" style="45" customWidth="1"/>
    <col min="2846" max="2846" width="3" style="45" customWidth="1"/>
    <col min="2847" max="3072" width="10.77734375" style="45"/>
    <col min="3073" max="3073" width="2.44140625" style="45" customWidth="1"/>
    <col min="3074" max="3074" width="7.5546875" style="45" customWidth="1"/>
    <col min="3075" max="3075" width="8.88671875" style="45" customWidth="1"/>
    <col min="3076" max="3078" width="7.33203125" style="45" customWidth="1"/>
    <col min="3079" max="3079" width="6" style="45" customWidth="1"/>
    <col min="3080" max="3082" width="6.33203125" style="45" customWidth="1"/>
    <col min="3083" max="3083" width="4.109375" style="45" bestFit="1" customWidth="1"/>
    <col min="3084" max="3086" width="6.33203125" style="45" customWidth="1"/>
    <col min="3087" max="3087" width="4.109375" style="45" bestFit="1" customWidth="1"/>
    <col min="3088" max="3088" width="7.88671875" style="45" customWidth="1"/>
    <col min="3089" max="3092" width="6.33203125" style="45" customWidth="1"/>
    <col min="3093" max="3094" width="6.44140625" style="45" customWidth="1"/>
    <col min="3095" max="3095" width="7.44140625" style="45" customWidth="1"/>
    <col min="3096" max="3096" width="7.6640625" style="45" customWidth="1"/>
    <col min="3097" max="3097" width="6.33203125" style="45" customWidth="1"/>
    <col min="3098" max="3098" width="5.88671875" style="45" customWidth="1"/>
    <col min="3099" max="3099" width="2.5546875" style="45" customWidth="1"/>
    <col min="3100" max="3100" width="7.5546875" style="45" customWidth="1"/>
    <col min="3101" max="3101" width="2" style="45" customWidth="1"/>
    <col min="3102" max="3102" width="3" style="45" customWidth="1"/>
    <col min="3103" max="3328" width="10.77734375" style="45"/>
    <col min="3329" max="3329" width="2.44140625" style="45" customWidth="1"/>
    <col min="3330" max="3330" width="7.5546875" style="45" customWidth="1"/>
    <col min="3331" max="3331" width="8.88671875" style="45" customWidth="1"/>
    <col min="3332" max="3334" width="7.33203125" style="45" customWidth="1"/>
    <col min="3335" max="3335" width="6" style="45" customWidth="1"/>
    <col min="3336" max="3338" width="6.33203125" style="45" customWidth="1"/>
    <col min="3339" max="3339" width="4.109375" style="45" bestFit="1" customWidth="1"/>
    <col min="3340" max="3342" width="6.33203125" style="45" customWidth="1"/>
    <col min="3343" max="3343" width="4.109375" style="45" bestFit="1" customWidth="1"/>
    <col min="3344" max="3344" width="7.88671875" style="45" customWidth="1"/>
    <col min="3345" max="3348" width="6.33203125" style="45" customWidth="1"/>
    <col min="3349" max="3350" width="6.44140625" style="45" customWidth="1"/>
    <col min="3351" max="3351" width="7.44140625" style="45" customWidth="1"/>
    <col min="3352" max="3352" width="7.6640625" style="45" customWidth="1"/>
    <col min="3353" max="3353" width="6.33203125" style="45" customWidth="1"/>
    <col min="3354" max="3354" width="5.88671875" style="45" customWidth="1"/>
    <col min="3355" max="3355" width="2.5546875" style="45" customWidth="1"/>
    <col min="3356" max="3356" width="7.5546875" style="45" customWidth="1"/>
    <col min="3357" max="3357" width="2" style="45" customWidth="1"/>
    <col min="3358" max="3358" width="3" style="45" customWidth="1"/>
    <col min="3359" max="3584" width="10.77734375" style="45"/>
    <col min="3585" max="3585" width="2.44140625" style="45" customWidth="1"/>
    <col min="3586" max="3586" width="7.5546875" style="45" customWidth="1"/>
    <col min="3587" max="3587" width="8.88671875" style="45" customWidth="1"/>
    <col min="3588" max="3590" width="7.33203125" style="45" customWidth="1"/>
    <col min="3591" max="3591" width="6" style="45" customWidth="1"/>
    <col min="3592" max="3594" width="6.33203125" style="45" customWidth="1"/>
    <col min="3595" max="3595" width="4.109375" style="45" bestFit="1" customWidth="1"/>
    <col min="3596" max="3598" width="6.33203125" style="45" customWidth="1"/>
    <col min="3599" max="3599" width="4.109375" style="45" bestFit="1" customWidth="1"/>
    <col min="3600" max="3600" width="7.88671875" style="45" customWidth="1"/>
    <col min="3601" max="3604" width="6.33203125" style="45" customWidth="1"/>
    <col min="3605" max="3606" width="6.44140625" style="45" customWidth="1"/>
    <col min="3607" max="3607" width="7.44140625" style="45" customWidth="1"/>
    <col min="3608" max="3608" width="7.6640625" style="45" customWidth="1"/>
    <col min="3609" max="3609" width="6.33203125" style="45" customWidth="1"/>
    <col min="3610" max="3610" width="5.88671875" style="45" customWidth="1"/>
    <col min="3611" max="3611" width="2.5546875" style="45" customWidth="1"/>
    <col min="3612" max="3612" width="7.5546875" style="45" customWidth="1"/>
    <col min="3613" max="3613" width="2" style="45" customWidth="1"/>
    <col min="3614" max="3614" width="3" style="45" customWidth="1"/>
    <col min="3615" max="3840" width="10.77734375" style="45"/>
    <col min="3841" max="3841" width="2.44140625" style="45" customWidth="1"/>
    <col min="3842" max="3842" width="7.5546875" style="45" customWidth="1"/>
    <col min="3843" max="3843" width="8.88671875" style="45" customWidth="1"/>
    <col min="3844" max="3846" width="7.33203125" style="45" customWidth="1"/>
    <col min="3847" max="3847" width="6" style="45" customWidth="1"/>
    <col min="3848" max="3850" width="6.33203125" style="45" customWidth="1"/>
    <col min="3851" max="3851" width="4.109375" style="45" bestFit="1" customWidth="1"/>
    <col min="3852" max="3854" width="6.33203125" style="45" customWidth="1"/>
    <col min="3855" max="3855" width="4.109375" style="45" bestFit="1" customWidth="1"/>
    <col min="3856" max="3856" width="7.88671875" style="45" customWidth="1"/>
    <col min="3857" max="3860" width="6.33203125" style="45" customWidth="1"/>
    <col min="3861" max="3862" width="6.44140625" style="45" customWidth="1"/>
    <col min="3863" max="3863" width="7.44140625" style="45" customWidth="1"/>
    <col min="3864" max="3864" width="7.6640625" style="45" customWidth="1"/>
    <col min="3865" max="3865" width="6.33203125" style="45" customWidth="1"/>
    <col min="3866" max="3866" width="5.88671875" style="45" customWidth="1"/>
    <col min="3867" max="3867" width="2.5546875" style="45" customWidth="1"/>
    <col min="3868" max="3868" width="7.5546875" style="45" customWidth="1"/>
    <col min="3869" max="3869" width="2" style="45" customWidth="1"/>
    <col min="3870" max="3870" width="3" style="45" customWidth="1"/>
    <col min="3871" max="4096" width="10.77734375" style="45"/>
    <col min="4097" max="4097" width="2.44140625" style="45" customWidth="1"/>
    <col min="4098" max="4098" width="7.5546875" style="45" customWidth="1"/>
    <col min="4099" max="4099" width="8.88671875" style="45" customWidth="1"/>
    <col min="4100" max="4102" width="7.33203125" style="45" customWidth="1"/>
    <col min="4103" max="4103" width="6" style="45" customWidth="1"/>
    <col min="4104" max="4106" width="6.33203125" style="45" customWidth="1"/>
    <col min="4107" max="4107" width="4.109375" style="45" bestFit="1" customWidth="1"/>
    <col min="4108" max="4110" width="6.33203125" style="45" customWidth="1"/>
    <col min="4111" max="4111" width="4.109375" style="45" bestFit="1" customWidth="1"/>
    <col min="4112" max="4112" width="7.88671875" style="45" customWidth="1"/>
    <col min="4113" max="4116" width="6.33203125" style="45" customWidth="1"/>
    <col min="4117" max="4118" width="6.44140625" style="45" customWidth="1"/>
    <col min="4119" max="4119" width="7.44140625" style="45" customWidth="1"/>
    <col min="4120" max="4120" width="7.6640625" style="45" customWidth="1"/>
    <col min="4121" max="4121" width="6.33203125" style="45" customWidth="1"/>
    <col min="4122" max="4122" width="5.88671875" style="45" customWidth="1"/>
    <col min="4123" max="4123" width="2.5546875" style="45" customWidth="1"/>
    <col min="4124" max="4124" width="7.5546875" style="45" customWidth="1"/>
    <col min="4125" max="4125" width="2" style="45" customWidth="1"/>
    <col min="4126" max="4126" width="3" style="45" customWidth="1"/>
    <col min="4127" max="4352" width="10.77734375" style="45"/>
    <col min="4353" max="4353" width="2.44140625" style="45" customWidth="1"/>
    <col min="4354" max="4354" width="7.5546875" style="45" customWidth="1"/>
    <col min="4355" max="4355" width="8.88671875" style="45" customWidth="1"/>
    <col min="4356" max="4358" width="7.33203125" style="45" customWidth="1"/>
    <col min="4359" max="4359" width="6" style="45" customWidth="1"/>
    <col min="4360" max="4362" width="6.33203125" style="45" customWidth="1"/>
    <col min="4363" max="4363" width="4.109375" style="45" bestFit="1" customWidth="1"/>
    <col min="4364" max="4366" width="6.33203125" style="45" customWidth="1"/>
    <col min="4367" max="4367" width="4.109375" style="45" bestFit="1" customWidth="1"/>
    <col min="4368" max="4368" width="7.88671875" style="45" customWidth="1"/>
    <col min="4369" max="4372" width="6.33203125" style="45" customWidth="1"/>
    <col min="4373" max="4374" width="6.44140625" style="45" customWidth="1"/>
    <col min="4375" max="4375" width="7.44140625" style="45" customWidth="1"/>
    <col min="4376" max="4376" width="7.6640625" style="45" customWidth="1"/>
    <col min="4377" max="4377" width="6.33203125" style="45" customWidth="1"/>
    <col min="4378" max="4378" width="5.88671875" style="45" customWidth="1"/>
    <col min="4379" max="4379" width="2.5546875" style="45" customWidth="1"/>
    <col min="4380" max="4380" width="7.5546875" style="45" customWidth="1"/>
    <col min="4381" max="4381" width="2" style="45" customWidth="1"/>
    <col min="4382" max="4382" width="3" style="45" customWidth="1"/>
    <col min="4383" max="4608" width="10.77734375" style="45"/>
    <col min="4609" max="4609" width="2.44140625" style="45" customWidth="1"/>
    <col min="4610" max="4610" width="7.5546875" style="45" customWidth="1"/>
    <col min="4611" max="4611" width="8.88671875" style="45" customWidth="1"/>
    <col min="4612" max="4614" width="7.33203125" style="45" customWidth="1"/>
    <col min="4615" max="4615" width="6" style="45" customWidth="1"/>
    <col min="4616" max="4618" width="6.33203125" style="45" customWidth="1"/>
    <col min="4619" max="4619" width="4.109375" style="45" bestFit="1" customWidth="1"/>
    <col min="4620" max="4622" width="6.33203125" style="45" customWidth="1"/>
    <col min="4623" max="4623" width="4.109375" style="45" bestFit="1" customWidth="1"/>
    <col min="4624" max="4624" width="7.88671875" style="45" customWidth="1"/>
    <col min="4625" max="4628" width="6.33203125" style="45" customWidth="1"/>
    <col min="4629" max="4630" width="6.44140625" style="45" customWidth="1"/>
    <col min="4631" max="4631" width="7.44140625" style="45" customWidth="1"/>
    <col min="4632" max="4632" width="7.6640625" style="45" customWidth="1"/>
    <col min="4633" max="4633" width="6.33203125" style="45" customWidth="1"/>
    <col min="4634" max="4634" width="5.88671875" style="45" customWidth="1"/>
    <col min="4635" max="4635" width="2.5546875" style="45" customWidth="1"/>
    <col min="4636" max="4636" width="7.5546875" style="45" customWidth="1"/>
    <col min="4637" max="4637" width="2" style="45" customWidth="1"/>
    <col min="4638" max="4638" width="3" style="45" customWidth="1"/>
    <col min="4639" max="4864" width="10.77734375" style="45"/>
    <col min="4865" max="4865" width="2.44140625" style="45" customWidth="1"/>
    <col min="4866" max="4866" width="7.5546875" style="45" customWidth="1"/>
    <col min="4867" max="4867" width="8.88671875" style="45" customWidth="1"/>
    <col min="4868" max="4870" width="7.33203125" style="45" customWidth="1"/>
    <col min="4871" max="4871" width="6" style="45" customWidth="1"/>
    <col min="4872" max="4874" width="6.33203125" style="45" customWidth="1"/>
    <col min="4875" max="4875" width="4.109375" style="45" bestFit="1" customWidth="1"/>
    <col min="4876" max="4878" width="6.33203125" style="45" customWidth="1"/>
    <col min="4879" max="4879" width="4.109375" style="45" bestFit="1" customWidth="1"/>
    <col min="4880" max="4880" width="7.88671875" style="45" customWidth="1"/>
    <col min="4881" max="4884" width="6.33203125" style="45" customWidth="1"/>
    <col min="4885" max="4886" width="6.44140625" style="45" customWidth="1"/>
    <col min="4887" max="4887" width="7.44140625" style="45" customWidth="1"/>
    <col min="4888" max="4888" width="7.6640625" style="45" customWidth="1"/>
    <col min="4889" max="4889" width="6.33203125" style="45" customWidth="1"/>
    <col min="4890" max="4890" width="5.88671875" style="45" customWidth="1"/>
    <col min="4891" max="4891" width="2.5546875" style="45" customWidth="1"/>
    <col min="4892" max="4892" width="7.5546875" style="45" customWidth="1"/>
    <col min="4893" max="4893" width="2" style="45" customWidth="1"/>
    <col min="4894" max="4894" width="3" style="45" customWidth="1"/>
    <col min="4895" max="5120" width="10.77734375" style="45"/>
    <col min="5121" max="5121" width="2.44140625" style="45" customWidth="1"/>
    <col min="5122" max="5122" width="7.5546875" style="45" customWidth="1"/>
    <col min="5123" max="5123" width="8.88671875" style="45" customWidth="1"/>
    <col min="5124" max="5126" width="7.33203125" style="45" customWidth="1"/>
    <col min="5127" max="5127" width="6" style="45" customWidth="1"/>
    <col min="5128" max="5130" width="6.33203125" style="45" customWidth="1"/>
    <col min="5131" max="5131" width="4.109375" style="45" bestFit="1" customWidth="1"/>
    <col min="5132" max="5134" width="6.33203125" style="45" customWidth="1"/>
    <col min="5135" max="5135" width="4.109375" style="45" bestFit="1" customWidth="1"/>
    <col min="5136" max="5136" width="7.88671875" style="45" customWidth="1"/>
    <col min="5137" max="5140" width="6.33203125" style="45" customWidth="1"/>
    <col min="5141" max="5142" width="6.44140625" style="45" customWidth="1"/>
    <col min="5143" max="5143" width="7.44140625" style="45" customWidth="1"/>
    <col min="5144" max="5144" width="7.6640625" style="45" customWidth="1"/>
    <col min="5145" max="5145" width="6.33203125" style="45" customWidth="1"/>
    <col min="5146" max="5146" width="5.88671875" style="45" customWidth="1"/>
    <col min="5147" max="5147" width="2.5546875" style="45" customWidth="1"/>
    <col min="5148" max="5148" width="7.5546875" style="45" customWidth="1"/>
    <col min="5149" max="5149" width="2" style="45" customWidth="1"/>
    <col min="5150" max="5150" width="3" style="45" customWidth="1"/>
    <col min="5151" max="5376" width="10.77734375" style="45"/>
    <col min="5377" max="5377" width="2.44140625" style="45" customWidth="1"/>
    <col min="5378" max="5378" width="7.5546875" style="45" customWidth="1"/>
    <col min="5379" max="5379" width="8.88671875" style="45" customWidth="1"/>
    <col min="5380" max="5382" width="7.33203125" style="45" customWidth="1"/>
    <col min="5383" max="5383" width="6" style="45" customWidth="1"/>
    <col min="5384" max="5386" width="6.33203125" style="45" customWidth="1"/>
    <col min="5387" max="5387" width="4.109375" style="45" bestFit="1" customWidth="1"/>
    <col min="5388" max="5390" width="6.33203125" style="45" customWidth="1"/>
    <col min="5391" max="5391" width="4.109375" style="45" bestFit="1" customWidth="1"/>
    <col min="5392" max="5392" width="7.88671875" style="45" customWidth="1"/>
    <col min="5393" max="5396" width="6.33203125" style="45" customWidth="1"/>
    <col min="5397" max="5398" width="6.44140625" style="45" customWidth="1"/>
    <col min="5399" max="5399" width="7.44140625" style="45" customWidth="1"/>
    <col min="5400" max="5400" width="7.6640625" style="45" customWidth="1"/>
    <col min="5401" max="5401" width="6.33203125" style="45" customWidth="1"/>
    <col min="5402" max="5402" width="5.88671875" style="45" customWidth="1"/>
    <col min="5403" max="5403" width="2.5546875" style="45" customWidth="1"/>
    <col min="5404" max="5404" width="7.5546875" style="45" customWidth="1"/>
    <col min="5405" max="5405" width="2" style="45" customWidth="1"/>
    <col min="5406" max="5406" width="3" style="45" customWidth="1"/>
    <col min="5407" max="5632" width="10.77734375" style="45"/>
    <col min="5633" max="5633" width="2.44140625" style="45" customWidth="1"/>
    <col min="5634" max="5634" width="7.5546875" style="45" customWidth="1"/>
    <col min="5635" max="5635" width="8.88671875" style="45" customWidth="1"/>
    <col min="5636" max="5638" width="7.33203125" style="45" customWidth="1"/>
    <col min="5639" max="5639" width="6" style="45" customWidth="1"/>
    <col min="5640" max="5642" width="6.33203125" style="45" customWidth="1"/>
    <col min="5643" max="5643" width="4.109375" style="45" bestFit="1" customWidth="1"/>
    <col min="5644" max="5646" width="6.33203125" style="45" customWidth="1"/>
    <col min="5647" max="5647" width="4.109375" style="45" bestFit="1" customWidth="1"/>
    <col min="5648" max="5648" width="7.88671875" style="45" customWidth="1"/>
    <col min="5649" max="5652" width="6.33203125" style="45" customWidth="1"/>
    <col min="5653" max="5654" width="6.44140625" style="45" customWidth="1"/>
    <col min="5655" max="5655" width="7.44140625" style="45" customWidth="1"/>
    <col min="5656" max="5656" width="7.6640625" style="45" customWidth="1"/>
    <col min="5657" max="5657" width="6.33203125" style="45" customWidth="1"/>
    <col min="5658" max="5658" width="5.88671875" style="45" customWidth="1"/>
    <col min="5659" max="5659" width="2.5546875" style="45" customWidth="1"/>
    <col min="5660" max="5660" width="7.5546875" style="45" customWidth="1"/>
    <col min="5661" max="5661" width="2" style="45" customWidth="1"/>
    <col min="5662" max="5662" width="3" style="45" customWidth="1"/>
    <col min="5663" max="5888" width="10.77734375" style="45"/>
    <col min="5889" max="5889" width="2.44140625" style="45" customWidth="1"/>
    <col min="5890" max="5890" width="7.5546875" style="45" customWidth="1"/>
    <col min="5891" max="5891" width="8.88671875" style="45" customWidth="1"/>
    <col min="5892" max="5894" width="7.33203125" style="45" customWidth="1"/>
    <col min="5895" max="5895" width="6" style="45" customWidth="1"/>
    <col min="5896" max="5898" width="6.33203125" style="45" customWidth="1"/>
    <col min="5899" max="5899" width="4.109375" style="45" bestFit="1" customWidth="1"/>
    <col min="5900" max="5902" width="6.33203125" style="45" customWidth="1"/>
    <col min="5903" max="5903" width="4.109375" style="45" bestFit="1" customWidth="1"/>
    <col min="5904" max="5904" width="7.88671875" style="45" customWidth="1"/>
    <col min="5905" max="5908" width="6.33203125" style="45" customWidth="1"/>
    <col min="5909" max="5910" width="6.44140625" style="45" customWidth="1"/>
    <col min="5911" max="5911" width="7.44140625" style="45" customWidth="1"/>
    <col min="5912" max="5912" width="7.6640625" style="45" customWidth="1"/>
    <col min="5913" max="5913" width="6.33203125" style="45" customWidth="1"/>
    <col min="5914" max="5914" width="5.88671875" style="45" customWidth="1"/>
    <col min="5915" max="5915" width="2.5546875" style="45" customWidth="1"/>
    <col min="5916" max="5916" width="7.5546875" style="45" customWidth="1"/>
    <col min="5917" max="5917" width="2" style="45" customWidth="1"/>
    <col min="5918" max="5918" width="3" style="45" customWidth="1"/>
    <col min="5919" max="6144" width="10.77734375" style="45"/>
    <col min="6145" max="6145" width="2.44140625" style="45" customWidth="1"/>
    <col min="6146" max="6146" width="7.5546875" style="45" customWidth="1"/>
    <col min="6147" max="6147" width="8.88671875" style="45" customWidth="1"/>
    <col min="6148" max="6150" width="7.33203125" style="45" customWidth="1"/>
    <col min="6151" max="6151" width="6" style="45" customWidth="1"/>
    <col min="6152" max="6154" width="6.33203125" style="45" customWidth="1"/>
    <col min="6155" max="6155" width="4.109375" style="45" bestFit="1" customWidth="1"/>
    <col min="6156" max="6158" width="6.33203125" style="45" customWidth="1"/>
    <col min="6159" max="6159" width="4.109375" style="45" bestFit="1" customWidth="1"/>
    <col min="6160" max="6160" width="7.88671875" style="45" customWidth="1"/>
    <col min="6161" max="6164" width="6.33203125" style="45" customWidth="1"/>
    <col min="6165" max="6166" width="6.44140625" style="45" customWidth="1"/>
    <col min="6167" max="6167" width="7.44140625" style="45" customWidth="1"/>
    <col min="6168" max="6168" width="7.6640625" style="45" customWidth="1"/>
    <col min="6169" max="6169" width="6.33203125" style="45" customWidth="1"/>
    <col min="6170" max="6170" width="5.88671875" style="45" customWidth="1"/>
    <col min="6171" max="6171" width="2.5546875" style="45" customWidth="1"/>
    <col min="6172" max="6172" width="7.5546875" style="45" customWidth="1"/>
    <col min="6173" max="6173" width="2" style="45" customWidth="1"/>
    <col min="6174" max="6174" width="3" style="45" customWidth="1"/>
    <col min="6175" max="6400" width="10.77734375" style="45"/>
    <col min="6401" max="6401" width="2.44140625" style="45" customWidth="1"/>
    <col min="6402" max="6402" width="7.5546875" style="45" customWidth="1"/>
    <col min="6403" max="6403" width="8.88671875" style="45" customWidth="1"/>
    <col min="6404" max="6406" width="7.33203125" style="45" customWidth="1"/>
    <col min="6407" max="6407" width="6" style="45" customWidth="1"/>
    <col min="6408" max="6410" width="6.33203125" style="45" customWidth="1"/>
    <col min="6411" max="6411" width="4.109375" style="45" bestFit="1" customWidth="1"/>
    <col min="6412" max="6414" width="6.33203125" style="45" customWidth="1"/>
    <col min="6415" max="6415" width="4.109375" style="45" bestFit="1" customWidth="1"/>
    <col min="6416" max="6416" width="7.88671875" style="45" customWidth="1"/>
    <col min="6417" max="6420" width="6.33203125" style="45" customWidth="1"/>
    <col min="6421" max="6422" width="6.44140625" style="45" customWidth="1"/>
    <col min="6423" max="6423" width="7.44140625" style="45" customWidth="1"/>
    <col min="6424" max="6424" width="7.6640625" style="45" customWidth="1"/>
    <col min="6425" max="6425" width="6.33203125" style="45" customWidth="1"/>
    <col min="6426" max="6426" width="5.88671875" style="45" customWidth="1"/>
    <col min="6427" max="6427" width="2.5546875" style="45" customWidth="1"/>
    <col min="6428" max="6428" width="7.5546875" style="45" customWidth="1"/>
    <col min="6429" max="6429" width="2" style="45" customWidth="1"/>
    <col min="6430" max="6430" width="3" style="45" customWidth="1"/>
    <col min="6431" max="6656" width="10.77734375" style="45"/>
    <col min="6657" max="6657" width="2.44140625" style="45" customWidth="1"/>
    <col min="6658" max="6658" width="7.5546875" style="45" customWidth="1"/>
    <col min="6659" max="6659" width="8.88671875" style="45" customWidth="1"/>
    <col min="6660" max="6662" width="7.33203125" style="45" customWidth="1"/>
    <col min="6663" max="6663" width="6" style="45" customWidth="1"/>
    <col min="6664" max="6666" width="6.33203125" style="45" customWidth="1"/>
    <col min="6667" max="6667" width="4.109375" style="45" bestFit="1" customWidth="1"/>
    <col min="6668" max="6670" width="6.33203125" style="45" customWidth="1"/>
    <col min="6671" max="6671" width="4.109375" style="45" bestFit="1" customWidth="1"/>
    <col min="6672" max="6672" width="7.88671875" style="45" customWidth="1"/>
    <col min="6673" max="6676" width="6.33203125" style="45" customWidth="1"/>
    <col min="6677" max="6678" width="6.44140625" style="45" customWidth="1"/>
    <col min="6679" max="6679" width="7.44140625" style="45" customWidth="1"/>
    <col min="6680" max="6680" width="7.6640625" style="45" customWidth="1"/>
    <col min="6681" max="6681" width="6.33203125" style="45" customWidth="1"/>
    <col min="6682" max="6682" width="5.88671875" style="45" customWidth="1"/>
    <col min="6683" max="6683" width="2.5546875" style="45" customWidth="1"/>
    <col min="6684" max="6684" width="7.5546875" style="45" customWidth="1"/>
    <col min="6685" max="6685" width="2" style="45" customWidth="1"/>
    <col min="6686" max="6686" width="3" style="45" customWidth="1"/>
    <col min="6687" max="6912" width="10.77734375" style="45"/>
    <col min="6913" max="6913" width="2.44140625" style="45" customWidth="1"/>
    <col min="6914" max="6914" width="7.5546875" style="45" customWidth="1"/>
    <col min="6915" max="6915" width="8.88671875" style="45" customWidth="1"/>
    <col min="6916" max="6918" width="7.33203125" style="45" customWidth="1"/>
    <col min="6919" max="6919" width="6" style="45" customWidth="1"/>
    <col min="6920" max="6922" width="6.33203125" style="45" customWidth="1"/>
    <col min="6923" max="6923" width="4.109375" style="45" bestFit="1" customWidth="1"/>
    <col min="6924" max="6926" width="6.33203125" style="45" customWidth="1"/>
    <col min="6927" max="6927" width="4.109375" style="45" bestFit="1" customWidth="1"/>
    <col min="6928" max="6928" width="7.88671875" style="45" customWidth="1"/>
    <col min="6929" max="6932" width="6.33203125" style="45" customWidth="1"/>
    <col min="6933" max="6934" width="6.44140625" style="45" customWidth="1"/>
    <col min="6935" max="6935" width="7.44140625" style="45" customWidth="1"/>
    <col min="6936" max="6936" width="7.6640625" style="45" customWidth="1"/>
    <col min="6937" max="6937" width="6.33203125" style="45" customWidth="1"/>
    <col min="6938" max="6938" width="5.88671875" style="45" customWidth="1"/>
    <col min="6939" max="6939" width="2.5546875" style="45" customWidth="1"/>
    <col min="6940" max="6940" width="7.5546875" style="45" customWidth="1"/>
    <col min="6941" max="6941" width="2" style="45" customWidth="1"/>
    <col min="6942" max="6942" width="3" style="45" customWidth="1"/>
    <col min="6943" max="7168" width="10.77734375" style="45"/>
    <col min="7169" max="7169" width="2.44140625" style="45" customWidth="1"/>
    <col min="7170" max="7170" width="7.5546875" style="45" customWidth="1"/>
    <col min="7171" max="7171" width="8.88671875" style="45" customWidth="1"/>
    <col min="7172" max="7174" width="7.33203125" style="45" customWidth="1"/>
    <col min="7175" max="7175" width="6" style="45" customWidth="1"/>
    <col min="7176" max="7178" width="6.33203125" style="45" customWidth="1"/>
    <col min="7179" max="7179" width="4.109375" style="45" bestFit="1" customWidth="1"/>
    <col min="7180" max="7182" width="6.33203125" style="45" customWidth="1"/>
    <col min="7183" max="7183" width="4.109375" style="45" bestFit="1" customWidth="1"/>
    <col min="7184" max="7184" width="7.88671875" style="45" customWidth="1"/>
    <col min="7185" max="7188" width="6.33203125" style="45" customWidth="1"/>
    <col min="7189" max="7190" width="6.44140625" style="45" customWidth="1"/>
    <col min="7191" max="7191" width="7.44140625" style="45" customWidth="1"/>
    <col min="7192" max="7192" width="7.6640625" style="45" customWidth="1"/>
    <col min="7193" max="7193" width="6.33203125" style="45" customWidth="1"/>
    <col min="7194" max="7194" width="5.88671875" style="45" customWidth="1"/>
    <col min="7195" max="7195" width="2.5546875" style="45" customWidth="1"/>
    <col min="7196" max="7196" width="7.5546875" style="45" customWidth="1"/>
    <col min="7197" max="7197" width="2" style="45" customWidth="1"/>
    <col min="7198" max="7198" width="3" style="45" customWidth="1"/>
    <col min="7199" max="7424" width="10.77734375" style="45"/>
    <col min="7425" max="7425" width="2.44140625" style="45" customWidth="1"/>
    <col min="7426" max="7426" width="7.5546875" style="45" customWidth="1"/>
    <col min="7427" max="7427" width="8.88671875" style="45" customWidth="1"/>
    <col min="7428" max="7430" width="7.33203125" style="45" customWidth="1"/>
    <col min="7431" max="7431" width="6" style="45" customWidth="1"/>
    <col min="7432" max="7434" width="6.33203125" style="45" customWidth="1"/>
    <col min="7435" max="7435" width="4.109375" style="45" bestFit="1" customWidth="1"/>
    <col min="7436" max="7438" width="6.33203125" style="45" customWidth="1"/>
    <col min="7439" max="7439" width="4.109375" style="45" bestFit="1" customWidth="1"/>
    <col min="7440" max="7440" width="7.88671875" style="45" customWidth="1"/>
    <col min="7441" max="7444" width="6.33203125" style="45" customWidth="1"/>
    <col min="7445" max="7446" width="6.44140625" style="45" customWidth="1"/>
    <col min="7447" max="7447" width="7.44140625" style="45" customWidth="1"/>
    <col min="7448" max="7448" width="7.6640625" style="45" customWidth="1"/>
    <col min="7449" max="7449" width="6.33203125" style="45" customWidth="1"/>
    <col min="7450" max="7450" width="5.88671875" style="45" customWidth="1"/>
    <col min="7451" max="7451" width="2.5546875" style="45" customWidth="1"/>
    <col min="7452" max="7452" width="7.5546875" style="45" customWidth="1"/>
    <col min="7453" max="7453" width="2" style="45" customWidth="1"/>
    <col min="7454" max="7454" width="3" style="45" customWidth="1"/>
    <col min="7455" max="7680" width="10.77734375" style="45"/>
    <col min="7681" max="7681" width="2.44140625" style="45" customWidth="1"/>
    <col min="7682" max="7682" width="7.5546875" style="45" customWidth="1"/>
    <col min="7683" max="7683" width="8.88671875" style="45" customWidth="1"/>
    <col min="7684" max="7686" width="7.33203125" style="45" customWidth="1"/>
    <col min="7687" max="7687" width="6" style="45" customWidth="1"/>
    <col min="7688" max="7690" width="6.33203125" style="45" customWidth="1"/>
    <col min="7691" max="7691" width="4.109375" style="45" bestFit="1" customWidth="1"/>
    <col min="7692" max="7694" width="6.33203125" style="45" customWidth="1"/>
    <col min="7695" max="7695" width="4.109375" style="45" bestFit="1" customWidth="1"/>
    <col min="7696" max="7696" width="7.88671875" style="45" customWidth="1"/>
    <col min="7697" max="7700" width="6.33203125" style="45" customWidth="1"/>
    <col min="7701" max="7702" width="6.44140625" style="45" customWidth="1"/>
    <col min="7703" max="7703" width="7.44140625" style="45" customWidth="1"/>
    <col min="7704" max="7704" width="7.6640625" style="45" customWidth="1"/>
    <col min="7705" max="7705" width="6.33203125" style="45" customWidth="1"/>
    <col min="7706" max="7706" width="5.88671875" style="45" customWidth="1"/>
    <col min="7707" max="7707" width="2.5546875" style="45" customWidth="1"/>
    <col min="7708" max="7708" width="7.5546875" style="45" customWidth="1"/>
    <col min="7709" max="7709" width="2" style="45" customWidth="1"/>
    <col min="7710" max="7710" width="3" style="45" customWidth="1"/>
    <col min="7711" max="7936" width="10.77734375" style="45"/>
    <col min="7937" max="7937" width="2.44140625" style="45" customWidth="1"/>
    <col min="7938" max="7938" width="7.5546875" style="45" customWidth="1"/>
    <col min="7939" max="7939" width="8.88671875" style="45" customWidth="1"/>
    <col min="7940" max="7942" width="7.33203125" style="45" customWidth="1"/>
    <col min="7943" max="7943" width="6" style="45" customWidth="1"/>
    <col min="7944" max="7946" width="6.33203125" style="45" customWidth="1"/>
    <col min="7947" max="7947" width="4.109375" style="45" bestFit="1" customWidth="1"/>
    <col min="7948" max="7950" width="6.33203125" style="45" customWidth="1"/>
    <col min="7951" max="7951" width="4.109375" style="45" bestFit="1" customWidth="1"/>
    <col min="7952" max="7952" width="7.88671875" style="45" customWidth="1"/>
    <col min="7953" max="7956" width="6.33203125" style="45" customWidth="1"/>
    <col min="7957" max="7958" width="6.44140625" style="45" customWidth="1"/>
    <col min="7959" max="7959" width="7.44140625" style="45" customWidth="1"/>
    <col min="7960" max="7960" width="7.6640625" style="45" customWidth="1"/>
    <col min="7961" max="7961" width="6.33203125" style="45" customWidth="1"/>
    <col min="7962" max="7962" width="5.88671875" style="45" customWidth="1"/>
    <col min="7963" max="7963" width="2.5546875" style="45" customWidth="1"/>
    <col min="7964" max="7964" width="7.5546875" style="45" customWidth="1"/>
    <col min="7965" max="7965" width="2" style="45" customWidth="1"/>
    <col min="7966" max="7966" width="3" style="45" customWidth="1"/>
    <col min="7967" max="8192" width="10.77734375" style="45"/>
    <col min="8193" max="8193" width="2.44140625" style="45" customWidth="1"/>
    <col min="8194" max="8194" width="7.5546875" style="45" customWidth="1"/>
    <col min="8195" max="8195" width="8.88671875" style="45" customWidth="1"/>
    <col min="8196" max="8198" width="7.33203125" style="45" customWidth="1"/>
    <col min="8199" max="8199" width="6" style="45" customWidth="1"/>
    <col min="8200" max="8202" width="6.33203125" style="45" customWidth="1"/>
    <col min="8203" max="8203" width="4.109375" style="45" bestFit="1" customWidth="1"/>
    <col min="8204" max="8206" width="6.33203125" style="45" customWidth="1"/>
    <col min="8207" max="8207" width="4.109375" style="45" bestFit="1" customWidth="1"/>
    <col min="8208" max="8208" width="7.88671875" style="45" customWidth="1"/>
    <col min="8209" max="8212" width="6.33203125" style="45" customWidth="1"/>
    <col min="8213" max="8214" width="6.44140625" style="45" customWidth="1"/>
    <col min="8215" max="8215" width="7.44140625" style="45" customWidth="1"/>
    <col min="8216" max="8216" width="7.6640625" style="45" customWidth="1"/>
    <col min="8217" max="8217" width="6.33203125" style="45" customWidth="1"/>
    <col min="8218" max="8218" width="5.88671875" style="45" customWidth="1"/>
    <col min="8219" max="8219" width="2.5546875" style="45" customWidth="1"/>
    <col min="8220" max="8220" width="7.5546875" style="45" customWidth="1"/>
    <col min="8221" max="8221" width="2" style="45" customWidth="1"/>
    <col min="8222" max="8222" width="3" style="45" customWidth="1"/>
    <col min="8223" max="8448" width="10.77734375" style="45"/>
    <col min="8449" max="8449" width="2.44140625" style="45" customWidth="1"/>
    <col min="8450" max="8450" width="7.5546875" style="45" customWidth="1"/>
    <col min="8451" max="8451" width="8.88671875" style="45" customWidth="1"/>
    <col min="8452" max="8454" width="7.33203125" style="45" customWidth="1"/>
    <col min="8455" max="8455" width="6" style="45" customWidth="1"/>
    <col min="8456" max="8458" width="6.33203125" style="45" customWidth="1"/>
    <col min="8459" max="8459" width="4.109375" style="45" bestFit="1" customWidth="1"/>
    <col min="8460" max="8462" width="6.33203125" style="45" customWidth="1"/>
    <col min="8463" max="8463" width="4.109375" style="45" bestFit="1" customWidth="1"/>
    <col min="8464" max="8464" width="7.88671875" style="45" customWidth="1"/>
    <col min="8465" max="8468" width="6.33203125" style="45" customWidth="1"/>
    <col min="8469" max="8470" width="6.44140625" style="45" customWidth="1"/>
    <col min="8471" max="8471" width="7.44140625" style="45" customWidth="1"/>
    <col min="8472" max="8472" width="7.6640625" style="45" customWidth="1"/>
    <col min="8473" max="8473" width="6.33203125" style="45" customWidth="1"/>
    <col min="8474" max="8474" width="5.88671875" style="45" customWidth="1"/>
    <col min="8475" max="8475" width="2.5546875" style="45" customWidth="1"/>
    <col min="8476" max="8476" width="7.5546875" style="45" customWidth="1"/>
    <col min="8477" max="8477" width="2" style="45" customWidth="1"/>
    <col min="8478" max="8478" width="3" style="45" customWidth="1"/>
    <col min="8479" max="8704" width="10.77734375" style="45"/>
    <col min="8705" max="8705" width="2.44140625" style="45" customWidth="1"/>
    <col min="8706" max="8706" width="7.5546875" style="45" customWidth="1"/>
    <col min="8707" max="8707" width="8.88671875" style="45" customWidth="1"/>
    <col min="8708" max="8710" width="7.33203125" style="45" customWidth="1"/>
    <col min="8711" max="8711" width="6" style="45" customWidth="1"/>
    <col min="8712" max="8714" width="6.33203125" style="45" customWidth="1"/>
    <col min="8715" max="8715" width="4.109375" style="45" bestFit="1" customWidth="1"/>
    <col min="8716" max="8718" width="6.33203125" style="45" customWidth="1"/>
    <col min="8719" max="8719" width="4.109375" style="45" bestFit="1" customWidth="1"/>
    <col min="8720" max="8720" width="7.88671875" style="45" customWidth="1"/>
    <col min="8721" max="8724" width="6.33203125" style="45" customWidth="1"/>
    <col min="8725" max="8726" width="6.44140625" style="45" customWidth="1"/>
    <col min="8727" max="8727" width="7.44140625" style="45" customWidth="1"/>
    <col min="8728" max="8728" width="7.6640625" style="45" customWidth="1"/>
    <col min="8729" max="8729" width="6.33203125" style="45" customWidth="1"/>
    <col min="8730" max="8730" width="5.88671875" style="45" customWidth="1"/>
    <col min="8731" max="8731" width="2.5546875" style="45" customWidth="1"/>
    <col min="8732" max="8732" width="7.5546875" style="45" customWidth="1"/>
    <col min="8733" max="8733" width="2" style="45" customWidth="1"/>
    <col min="8734" max="8734" width="3" style="45" customWidth="1"/>
    <col min="8735" max="8960" width="10.77734375" style="45"/>
    <col min="8961" max="8961" width="2.44140625" style="45" customWidth="1"/>
    <col min="8962" max="8962" width="7.5546875" style="45" customWidth="1"/>
    <col min="8963" max="8963" width="8.88671875" style="45" customWidth="1"/>
    <col min="8964" max="8966" width="7.33203125" style="45" customWidth="1"/>
    <col min="8967" max="8967" width="6" style="45" customWidth="1"/>
    <col min="8968" max="8970" width="6.33203125" style="45" customWidth="1"/>
    <col min="8971" max="8971" width="4.109375" style="45" bestFit="1" customWidth="1"/>
    <col min="8972" max="8974" width="6.33203125" style="45" customWidth="1"/>
    <col min="8975" max="8975" width="4.109375" style="45" bestFit="1" customWidth="1"/>
    <col min="8976" max="8976" width="7.88671875" style="45" customWidth="1"/>
    <col min="8977" max="8980" width="6.33203125" style="45" customWidth="1"/>
    <col min="8981" max="8982" width="6.44140625" style="45" customWidth="1"/>
    <col min="8983" max="8983" width="7.44140625" style="45" customWidth="1"/>
    <col min="8984" max="8984" width="7.6640625" style="45" customWidth="1"/>
    <col min="8985" max="8985" width="6.33203125" style="45" customWidth="1"/>
    <col min="8986" max="8986" width="5.88671875" style="45" customWidth="1"/>
    <col min="8987" max="8987" width="2.5546875" style="45" customWidth="1"/>
    <col min="8988" max="8988" width="7.5546875" style="45" customWidth="1"/>
    <col min="8989" max="8989" width="2" style="45" customWidth="1"/>
    <col min="8990" max="8990" width="3" style="45" customWidth="1"/>
    <col min="8991" max="9216" width="10.77734375" style="45"/>
    <col min="9217" max="9217" width="2.44140625" style="45" customWidth="1"/>
    <col min="9218" max="9218" width="7.5546875" style="45" customWidth="1"/>
    <col min="9219" max="9219" width="8.88671875" style="45" customWidth="1"/>
    <col min="9220" max="9222" width="7.33203125" style="45" customWidth="1"/>
    <col min="9223" max="9223" width="6" style="45" customWidth="1"/>
    <col min="9224" max="9226" width="6.33203125" style="45" customWidth="1"/>
    <col min="9227" max="9227" width="4.109375" style="45" bestFit="1" customWidth="1"/>
    <col min="9228" max="9230" width="6.33203125" style="45" customWidth="1"/>
    <col min="9231" max="9231" width="4.109375" style="45" bestFit="1" customWidth="1"/>
    <col min="9232" max="9232" width="7.88671875" style="45" customWidth="1"/>
    <col min="9233" max="9236" width="6.33203125" style="45" customWidth="1"/>
    <col min="9237" max="9238" width="6.44140625" style="45" customWidth="1"/>
    <col min="9239" max="9239" width="7.44140625" style="45" customWidth="1"/>
    <col min="9240" max="9240" width="7.6640625" style="45" customWidth="1"/>
    <col min="9241" max="9241" width="6.33203125" style="45" customWidth="1"/>
    <col min="9242" max="9242" width="5.88671875" style="45" customWidth="1"/>
    <col min="9243" max="9243" width="2.5546875" style="45" customWidth="1"/>
    <col min="9244" max="9244" width="7.5546875" style="45" customWidth="1"/>
    <col min="9245" max="9245" width="2" style="45" customWidth="1"/>
    <col min="9246" max="9246" width="3" style="45" customWidth="1"/>
    <col min="9247" max="9472" width="10.77734375" style="45"/>
    <col min="9473" max="9473" width="2.44140625" style="45" customWidth="1"/>
    <col min="9474" max="9474" width="7.5546875" style="45" customWidth="1"/>
    <col min="9475" max="9475" width="8.88671875" style="45" customWidth="1"/>
    <col min="9476" max="9478" width="7.33203125" style="45" customWidth="1"/>
    <col min="9479" max="9479" width="6" style="45" customWidth="1"/>
    <col min="9480" max="9482" width="6.33203125" style="45" customWidth="1"/>
    <col min="9483" max="9483" width="4.109375" style="45" bestFit="1" customWidth="1"/>
    <col min="9484" max="9486" width="6.33203125" style="45" customWidth="1"/>
    <col min="9487" max="9487" width="4.109375" style="45" bestFit="1" customWidth="1"/>
    <col min="9488" max="9488" width="7.88671875" style="45" customWidth="1"/>
    <col min="9489" max="9492" width="6.33203125" style="45" customWidth="1"/>
    <col min="9493" max="9494" width="6.44140625" style="45" customWidth="1"/>
    <col min="9495" max="9495" width="7.44140625" style="45" customWidth="1"/>
    <col min="9496" max="9496" width="7.6640625" style="45" customWidth="1"/>
    <col min="9497" max="9497" width="6.33203125" style="45" customWidth="1"/>
    <col min="9498" max="9498" width="5.88671875" style="45" customWidth="1"/>
    <col min="9499" max="9499" width="2.5546875" style="45" customWidth="1"/>
    <col min="9500" max="9500" width="7.5546875" style="45" customWidth="1"/>
    <col min="9501" max="9501" width="2" style="45" customWidth="1"/>
    <col min="9502" max="9502" width="3" style="45" customWidth="1"/>
    <col min="9503" max="9728" width="10.77734375" style="45"/>
    <col min="9729" max="9729" width="2.44140625" style="45" customWidth="1"/>
    <col min="9730" max="9730" width="7.5546875" style="45" customWidth="1"/>
    <col min="9731" max="9731" width="8.88671875" style="45" customWidth="1"/>
    <col min="9732" max="9734" width="7.33203125" style="45" customWidth="1"/>
    <col min="9735" max="9735" width="6" style="45" customWidth="1"/>
    <col min="9736" max="9738" width="6.33203125" style="45" customWidth="1"/>
    <col min="9739" max="9739" width="4.109375" style="45" bestFit="1" customWidth="1"/>
    <col min="9740" max="9742" width="6.33203125" style="45" customWidth="1"/>
    <col min="9743" max="9743" width="4.109375" style="45" bestFit="1" customWidth="1"/>
    <col min="9744" max="9744" width="7.88671875" style="45" customWidth="1"/>
    <col min="9745" max="9748" width="6.33203125" style="45" customWidth="1"/>
    <col min="9749" max="9750" width="6.44140625" style="45" customWidth="1"/>
    <col min="9751" max="9751" width="7.44140625" style="45" customWidth="1"/>
    <col min="9752" max="9752" width="7.6640625" style="45" customWidth="1"/>
    <col min="9753" max="9753" width="6.33203125" style="45" customWidth="1"/>
    <col min="9754" max="9754" width="5.88671875" style="45" customWidth="1"/>
    <col min="9755" max="9755" width="2.5546875" style="45" customWidth="1"/>
    <col min="9756" max="9756" width="7.5546875" style="45" customWidth="1"/>
    <col min="9757" max="9757" width="2" style="45" customWidth="1"/>
    <col min="9758" max="9758" width="3" style="45" customWidth="1"/>
    <col min="9759" max="9984" width="10.77734375" style="45"/>
    <col min="9985" max="9985" width="2.44140625" style="45" customWidth="1"/>
    <col min="9986" max="9986" width="7.5546875" style="45" customWidth="1"/>
    <col min="9987" max="9987" width="8.88671875" style="45" customWidth="1"/>
    <col min="9988" max="9990" width="7.33203125" style="45" customWidth="1"/>
    <col min="9991" max="9991" width="6" style="45" customWidth="1"/>
    <col min="9992" max="9994" width="6.33203125" style="45" customWidth="1"/>
    <col min="9995" max="9995" width="4.109375" style="45" bestFit="1" customWidth="1"/>
    <col min="9996" max="9998" width="6.33203125" style="45" customWidth="1"/>
    <col min="9999" max="9999" width="4.109375" style="45" bestFit="1" customWidth="1"/>
    <col min="10000" max="10000" width="7.88671875" style="45" customWidth="1"/>
    <col min="10001" max="10004" width="6.33203125" style="45" customWidth="1"/>
    <col min="10005" max="10006" width="6.44140625" style="45" customWidth="1"/>
    <col min="10007" max="10007" width="7.44140625" style="45" customWidth="1"/>
    <col min="10008" max="10008" width="7.6640625" style="45" customWidth="1"/>
    <col min="10009" max="10009" width="6.33203125" style="45" customWidth="1"/>
    <col min="10010" max="10010" width="5.88671875" style="45" customWidth="1"/>
    <col min="10011" max="10011" width="2.5546875" style="45" customWidth="1"/>
    <col min="10012" max="10012" width="7.5546875" style="45" customWidth="1"/>
    <col min="10013" max="10013" width="2" style="45" customWidth="1"/>
    <col min="10014" max="10014" width="3" style="45" customWidth="1"/>
    <col min="10015" max="10240" width="10.77734375" style="45"/>
    <col min="10241" max="10241" width="2.44140625" style="45" customWidth="1"/>
    <col min="10242" max="10242" width="7.5546875" style="45" customWidth="1"/>
    <col min="10243" max="10243" width="8.88671875" style="45" customWidth="1"/>
    <col min="10244" max="10246" width="7.33203125" style="45" customWidth="1"/>
    <col min="10247" max="10247" width="6" style="45" customWidth="1"/>
    <col min="10248" max="10250" width="6.33203125" style="45" customWidth="1"/>
    <col min="10251" max="10251" width="4.109375" style="45" bestFit="1" customWidth="1"/>
    <col min="10252" max="10254" width="6.33203125" style="45" customWidth="1"/>
    <col min="10255" max="10255" width="4.109375" style="45" bestFit="1" customWidth="1"/>
    <col min="10256" max="10256" width="7.88671875" style="45" customWidth="1"/>
    <col min="10257" max="10260" width="6.33203125" style="45" customWidth="1"/>
    <col min="10261" max="10262" width="6.44140625" style="45" customWidth="1"/>
    <col min="10263" max="10263" width="7.44140625" style="45" customWidth="1"/>
    <col min="10264" max="10264" width="7.6640625" style="45" customWidth="1"/>
    <col min="10265" max="10265" width="6.33203125" style="45" customWidth="1"/>
    <col min="10266" max="10266" width="5.88671875" style="45" customWidth="1"/>
    <col min="10267" max="10267" width="2.5546875" style="45" customWidth="1"/>
    <col min="10268" max="10268" width="7.5546875" style="45" customWidth="1"/>
    <col min="10269" max="10269" width="2" style="45" customWidth="1"/>
    <col min="10270" max="10270" width="3" style="45" customWidth="1"/>
    <col min="10271" max="10496" width="10.77734375" style="45"/>
    <col min="10497" max="10497" width="2.44140625" style="45" customWidth="1"/>
    <col min="10498" max="10498" width="7.5546875" style="45" customWidth="1"/>
    <col min="10499" max="10499" width="8.88671875" style="45" customWidth="1"/>
    <col min="10500" max="10502" width="7.33203125" style="45" customWidth="1"/>
    <col min="10503" max="10503" width="6" style="45" customWidth="1"/>
    <col min="10504" max="10506" width="6.33203125" style="45" customWidth="1"/>
    <col min="10507" max="10507" width="4.109375" style="45" bestFit="1" customWidth="1"/>
    <col min="10508" max="10510" width="6.33203125" style="45" customWidth="1"/>
    <col min="10511" max="10511" width="4.109375" style="45" bestFit="1" customWidth="1"/>
    <col min="10512" max="10512" width="7.88671875" style="45" customWidth="1"/>
    <col min="10513" max="10516" width="6.33203125" style="45" customWidth="1"/>
    <col min="10517" max="10518" width="6.44140625" style="45" customWidth="1"/>
    <col min="10519" max="10519" width="7.44140625" style="45" customWidth="1"/>
    <col min="10520" max="10520" width="7.6640625" style="45" customWidth="1"/>
    <col min="10521" max="10521" width="6.33203125" style="45" customWidth="1"/>
    <col min="10522" max="10522" width="5.88671875" style="45" customWidth="1"/>
    <col min="10523" max="10523" width="2.5546875" style="45" customWidth="1"/>
    <col min="10524" max="10524" width="7.5546875" style="45" customWidth="1"/>
    <col min="10525" max="10525" width="2" style="45" customWidth="1"/>
    <col min="10526" max="10526" width="3" style="45" customWidth="1"/>
    <col min="10527" max="10752" width="10.77734375" style="45"/>
    <col min="10753" max="10753" width="2.44140625" style="45" customWidth="1"/>
    <col min="10754" max="10754" width="7.5546875" style="45" customWidth="1"/>
    <col min="10755" max="10755" width="8.88671875" style="45" customWidth="1"/>
    <col min="10756" max="10758" width="7.33203125" style="45" customWidth="1"/>
    <col min="10759" max="10759" width="6" style="45" customWidth="1"/>
    <col min="10760" max="10762" width="6.33203125" style="45" customWidth="1"/>
    <col min="10763" max="10763" width="4.109375" style="45" bestFit="1" customWidth="1"/>
    <col min="10764" max="10766" width="6.33203125" style="45" customWidth="1"/>
    <col min="10767" max="10767" width="4.109375" style="45" bestFit="1" customWidth="1"/>
    <col min="10768" max="10768" width="7.88671875" style="45" customWidth="1"/>
    <col min="10769" max="10772" width="6.33203125" style="45" customWidth="1"/>
    <col min="10773" max="10774" width="6.44140625" style="45" customWidth="1"/>
    <col min="10775" max="10775" width="7.44140625" style="45" customWidth="1"/>
    <col min="10776" max="10776" width="7.6640625" style="45" customWidth="1"/>
    <col min="10777" max="10777" width="6.33203125" style="45" customWidth="1"/>
    <col min="10778" max="10778" width="5.88671875" style="45" customWidth="1"/>
    <col min="10779" max="10779" width="2.5546875" style="45" customWidth="1"/>
    <col min="10780" max="10780" width="7.5546875" style="45" customWidth="1"/>
    <col min="10781" max="10781" width="2" style="45" customWidth="1"/>
    <col min="10782" max="10782" width="3" style="45" customWidth="1"/>
    <col min="10783" max="11008" width="10.77734375" style="45"/>
    <col min="11009" max="11009" width="2.44140625" style="45" customWidth="1"/>
    <col min="11010" max="11010" width="7.5546875" style="45" customWidth="1"/>
    <col min="11011" max="11011" width="8.88671875" style="45" customWidth="1"/>
    <col min="11012" max="11014" width="7.33203125" style="45" customWidth="1"/>
    <col min="11015" max="11015" width="6" style="45" customWidth="1"/>
    <col min="11016" max="11018" width="6.33203125" style="45" customWidth="1"/>
    <col min="11019" max="11019" width="4.109375" style="45" bestFit="1" customWidth="1"/>
    <col min="11020" max="11022" width="6.33203125" style="45" customWidth="1"/>
    <col min="11023" max="11023" width="4.109375" style="45" bestFit="1" customWidth="1"/>
    <col min="11024" max="11024" width="7.88671875" style="45" customWidth="1"/>
    <col min="11025" max="11028" width="6.33203125" style="45" customWidth="1"/>
    <col min="11029" max="11030" width="6.44140625" style="45" customWidth="1"/>
    <col min="11031" max="11031" width="7.44140625" style="45" customWidth="1"/>
    <col min="11032" max="11032" width="7.6640625" style="45" customWidth="1"/>
    <col min="11033" max="11033" width="6.33203125" style="45" customWidth="1"/>
    <col min="11034" max="11034" width="5.88671875" style="45" customWidth="1"/>
    <col min="11035" max="11035" width="2.5546875" style="45" customWidth="1"/>
    <col min="11036" max="11036" width="7.5546875" style="45" customWidth="1"/>
    <col min="11037" max="11037" width="2" style="45" customWidth="1"/>
    <col min="11038" max="11038" width="3" style="45" customWidth="1"/>
    <col min="11039" max="11264" width="10.77734375" style="45"/>
    <col min="11265" max="11265" width="2.44140625" style="45" customWidth="1"/>
    <col min="11266" max="11266" width="7.5546875" style="45" customWidth="1"/>
    <col min="11267" max="11267" width="8.88671875" style="45" customWidth="1"/>
    <col min="11268" max="11270" width="7.33203125" style="45" customWidth="1"/>
    <col min="11271" max="11271" width="6" style="45" customWidth="1"/>
    <col min="11272" max="11274" width="6.33203125" style="45" customWidth="1"/>
    <col min="11275" max="11275" width="4.109375" style="45" bestFit="1" customWidth="1"/>
    <col min="11276" max="11278" width="6.33203125" style="45" customWidth="1"/>
    <col min="11279" max="11279" width="4.109375" style="45" bestFit="1" customWidth="1"/>
    <col min="11280" max="11280" width="7.88671875" style="45" customWidth="1"/>
    <col min="11281" max="11284" width="6.33203125" style="45" customWidth="1"/>
    <col min="11285" max="11286" width="6.44140625" style="45" customWidth="1"/>
    <col min="11287" max="11287" width="7.44140625" style="45" customWidth="1"/>
    <col min="11288" max="11288" width="7.6640625" style="45" customWidth="1"/>
    <col min="11289" max="11289" width="6.33203125" style="45" customWidth="1"/>
    <col min="11290" max="11290" width="5.88671875" style="45" customWidth="1"/>
    <col min="11291" max="11291" width="2.5546875" style="45" customWidth="1"/>
    <col min="11292" max="11292" width="7.5546875" style="45" customWidth="1"/>
    <col min="11293" max="11293" width="2" style="45" customWidth="1"/>
    <col min="11294" max="11294" width="3" style="45" customWidth="1"/>
    <col min="11295" max="11520" width="10.77734375" style="45"/>
    <col min="11521" max="11521" width="2.44140625" style="45" customWidth="1"/>
    <col min="11522" max="11522" width="7.5546875" style="45" customWidth="1"/>
    <col min="11523" max="11523" width="8.88671875" style="45" customWidth="1"/>
    <col min="11524" max="11526" width="7.33203125" style="45" customWidth="1"/>
    <col min="11527" max="11527" width="6" style="45" customWidth="1"/>
    <col min="11528" max="11530" width="6.33203125" style="45" customWidth="1"/>
    <col min="11531" max="11531" width="4.109375" style="45" bestFit="1" customWidth="1"/>
    <col min="11532" max="11534" width="6.33203125" style="45" customWidth="1"/>
    <col min="11535" max="11535" width="4.109375" style="45" bestFit="1" customWidth="1"/>
    <col min="11536" max="11536" width="7.88671875" style="45" customWidth="1"/>
    <col min="11537" max="11540" width="6.33203125" style="45" customWidth="1"/>
    <col min="11541" max="11542" width="6.44140625" style="45" customWidth="1"/>
    <col min="11543" max="11543" width="7.44140625" style="45" customWidth="1"/>
    <col min="11544" max="11544" width="7.6640625" style="45" customWidth="1"/>
    <col min="11545" max="11545" width="6.33203125" style="45" customWidth="1"/>
    <col min="11546" max="11546" width="5.88671875" style="45" customWidth="1"/>
    <col min="11547" max="11547" width="2.5546875" style="45" customWidth="1"/>
    <col min="11548" max="11548" width="7.5546875" style="45" customWidth="1"/>
    <col min="11549" max="11549" width="2" style="45" customWidth="1"/>
    <col min="11550" max="11550" width="3" style="45" customWidth="1"/>
    <col min="11551" max="11776" width="10.77734375" style="45"/>
    <col min="11777" max="11777" width="2.44140625" style="45" customWidth="1"/>
    <col min="11778" max="11778" width="7.5546875" style="45" customWidth="1"/>
    <col min="11779" max="11779" width="8.88671875" style="45" customWidth="1"/>
    <col min="11780" max="11782" width="7.33203125" style="45" customWidth="1"/>
    <col min="11783" max="11783" width="6" style="45" customWidth="1"/>
    <col min="11784" max="11786" width="6.33203125" style="45" customWidth="1"/>
    <col min="11787" max="11787" width="4.109375" style="45" bestFit="1" customWidth="1"/>
    <col min="11788" max="11790" width="6.33203125" style="45" customWidth="1"/>
    <col min="11791" max="11791" width="4.109375" style="45" bestFit="1" customWidth="1"/>
    <col min="11792" max="11792" width="7.88671875" style="45" customWidth="1"/>
    <col min="11793" max="11796" width="6.33203125" style="45" customWidth="1"/>
    <col min="11797" max="11798" width="6.44140625" style="45" customWidth="1"/>
    <col min="11799" max="11799" width="7.44140625" style="45" customWidth="1"/>
    <col min="11800" max="11800" width="7.6640625" style="45" customWidth="1"/>
    <col min="11801" max="11801" width="6.33203125" style="45" customWidth="1"/>
    <col min="11802" max="11802" width="5.88671875" style="45" customWidth="1"/>
    <col min="11803" max="11803" width="2.5546875" style="45" customWidth="1"/>
    <col min="11804" max="11804" width="7.5546875" style="45" customWidth="1"/>
    <col min="11805" max="11805" width="2" style="45" customWidth="1"/>
    <col min="11806" max="11806" width="3" style="45" customWidth="1"/>
    <col min="11807" max="12032" width="10.77734375" style="45"/>
    <col min="12033" max="12033" width="2.44140625" style="45" customWidth="1"/>
    <col min="12034" max="12034" width="7.5546875" style="45" customWidth="1"/>
    <col min="12035" max="12035" width="8.88671875" style="45" customWidth="1"/>
    <col min="12036" max="12038" width="7.33203125" style="45" customWidth="1"/>
    <col min="12039" max="12039" width="6" style="45" customWidth="1"/>
    <col min="12040" max="12042" width="6.33203125" style="45" customWidth="1"/>
    <col min="12043" max="12043" width="4.109375" style="45" bestFit="1" customWidth="1"/>
    <col min="12044" max="12046" width="6.33203125" style="45" customWidth="1"/>
    <col min="12047" max="12047" width="4.109375" style="45" bestFit="1" customWidth="1"/>
    <col min="12048" max="12048" width="7.88671875" style="45" customWidth="1"/>
    <col min="12049" max="12052" width="6.33203125" style="45" customWidth="1"/>
    <col min="12053" max="12054" width="6.44140625" style="45" customWidth="1"/>
    <col min="12055" max="12055" width="7.44140625" style="45" customWidth="1"/>
    <col min="12056" max="12056" width="7.6640625" style="45" customWidth="1"/>
    <col min="12057" max="12057" width="6.33203125" style="45" customWidth="1"/>
    <col min="12058" max="12058" width="5.88671875" style="45" customWidth="1"/>
    <col min="12059" max="12059" width="2.5546875" style="45" customWidth="1"/>
    <col min="12060" max="12060" width="7.5546875" style="45" customWidth="1"/>
    <col min="12061" max="12061" width="2" style="45" customWidth="1"/>
    <col min="12062" max="12062" width="3" style="45" customWidth="1"/>
    <col min="12063" max="12288" width="10.77734375" style="45"/>
    <col min="12289" max="12289" width="2.44140625" style="45" customWidth="1"/>
    <col min="12290" max="12290" width="7.5546875" style="45" customWidth="1"/>
    <col min="12291" max="12291" width="8.88671875" style="45" customWidth="1"/>
    <col min="12292" max="12294" width="7.33203125" style="45" customWidth="1"/>
    <col min="12295" max="12295" width="6" style="45" customWidth="1"/>
    <col min="12296" max="12298" width="6.33203125" style="45" customWidth="1"/>
    <col min="12299" max="12299" width="4.109375" style="45" bestFit="1" customWidth="1"/>
    <col min="12300" max="12302" width="6.33203125" style="45" customWidth="1"/>
    <col min="12303" max="12303" width="4.109375" style="45" bestFit="1" customWidth="1"/>
    <col min="12304" max="12304" width="7.88671875" style="45" customWidth="1"/>
    <col min="12305" max="12308" width="6.33203125" style="45" customWidth="1"/>
    <col min="12309" max="12310" width="6.44140625" style="45" customWidth="1"/>
    <col min="12311" max="12311" width="7.44140625" style="45" customWidth="1"/>
    <col min="12312" max="12312" width="7.6640625" style="45" customWidth="1"/>
    <col min="12313" max="12313" width="6.33203125" style="45" customWidth="1"/>
    <col min="12314" max="12314" width="5.88671875" style="45" customWidth="1"/>
    <col min="12315" max="12315" width="2.5546875" style="45" customWidth="1"/>
    <col min="12316" max="12316" width="7.5546875" style="45" customWidth="1"/>
    <col min="12317" max="12317" width="2" style="45" customWidth="1"/>
    <col min="12318" max="12318" width="3" style="45" customWidth="1"/>
    <col min="12319" max="12544" width="10.77734375" style="45"/>
    <col min="12545" max="12545" width="2.44140625" style="45" customWidth="1"/>
    <col min="12546" max="12546" width="7.5546875" style="45" customWidth="1"/>
    <col min="12547" max="12547" width="8.88671875" style="45" customWidth="1"/>
    <col min="12548" max="12550" width="7.33203125" style="45" customWidth="1"/>
    <col min="12551" max="12551" width="6" style="45" customWidth="1"/>
    <col min="12552" max="12554" width="6.33203125" style="45" customWidth="1"/>
    <col min="12555" max="12555" width="4.109375" style="45" bestFit="1" customWidth="1"/>
    <col min="12556" max="12558" width="6.33203125" style="45" customWidth="1"/>
    <col min="12559" max="12559" width="4.109375" style="45" bestFit="1" customWidth="1"/>
    <col min="12560" max="12560" width="7.88671875" style="45" customWidth="1"/>
    <col min="12561" max="12564" width="6.33203125" style="45" customWidth="1"/>
    <col min="12565" max="12566" width="6.44140625" style="45" customWidth="1"/>
    <col min="12567" max="12567" width="7.44140625" style="45" customWidth="1"/>
    <col min="12568" max="12568" width="7.6640625" style="45" customWidth="1"/>
    <col min="12569" max="12569" width="6.33203125" style="45" customWidth="1"/>
    <col min="12570" max="12570" width="5.88671875" style="45" customWidth="1"/>
    <col min="12571" max="12571" width="2.5546875" style="45" customWidth="1"/>
    <col min="12572" max="12572" width="7.5546875" style="45" customWidth="1"/>
    <col min="12573" max="12573" width="2" style="45" customWidth="1"/>
    <col min="12574" max="12574" width="3" style="45" customWidth="1"/>
    <col min="12575" max="12800" width="10.77734375" style="45"/>
    <col min="12801" max="12801" width="2.44140625" style="45" customWidth="1"/>
    <col min="12802" max="12802" width="7.5546875" style="45" customWidth="1"/>
    <col min="12803" max="12803" width="8.88671875" style="45" customWidth="1"/>
    <col min="12804" max="12806" width="7.33203125" style="45" customWidth="1"/>
    <col min="12807" max="12807" width="6" style="45" customWidth="1"/>
    <col min="12808" max="12810" width="6.33203125" style="45" customWidth="1"/>
    <col min="12811" max="12811" width="4.109375" style="45" bestFit="1" customWidth="1"/>
    <col min="12812" max="12814" width="6.33203125" style="45" customWidth="1"/>
    <col min="12815" max="12815" width="4.109375" style="45" bestFit="1" customWidth="1"/>
    <col min="12816" max="12816" width="7.88671875" style="45" customWidth="1"/>
    <col min="12817" max="12820" width="6.33203125" style="45" customWidth="1"/>
    <col min="12821" max="12822" width="6.44140625" style="45" customWidth="1"/>
    <col min="12823" max="12823" width="7.44140625" style="45" customWidth="1"/>
    <col min="12824" max="12824" width="7.6640625" style="45" customWidth="1"/>
    <col min="12825" max="12825" width="6.33203125" style="45" customWidth="1"/>
    <col min="12826" max="12826" width="5.88671875" style="45" customWidth="1"/>
    <col min="12827" max="12827" width="2.5546875" style="45" customWidth="1"/>
    <col min="12828" max="12828" width="7.5546875" style="45" customWidth="1"/>
    <col min="12829" max="12829" width="2" style="45" customWidth="1"/>
    <col min="12830" max="12830" width="3" style="45" customWidth="1"/>
    <col min="12831" max="13056" width="10.77734375" style="45"/>
    <col min="13057" max="13057" width="2.44140625" style="45" customWidth="1"/>
    <col min="13058" max="13058" width="7.5546875" style="45" customWidth="1"/>
    <col min="13059" max="13059" width="8.88671875" style="45" customWidth="1"/>
    <col min="13060" max="13062" width="7.33203125" style="45" customWidth="1"/>
    <col min="13063" max="13063" width="6" style="45" customWidth="1"/>
    <col min="13064" max="13066" width="6.33203125" style="45" customWidth="1"/>
    <col min="13067" max="13067" width="4.109375" style="45" bestFit="1" customWidth="1"/>
    <col min="13068" max="13070" width="6.33203125" style="45" customWidth="1"/>
    <col min="13071" max="13071" width="4.109375" style="45" bestFit="1" customWidth="1"/>
    <col min="13072" max="13072" width="7.88671875" style="45" customWidth="1"/>
    <col min="13073" max="13076" width="6.33203125" style="45" customWidth="1"/>
    <col min="13077" max="13078" width="6.44140625" style="45" customWidth="1"/>
    <col min="13079" max="13079" width="7.44140625" style="45" customWidth="1"/>
    <col min="13080" max="13080" width="7.6640625" style="45" customWidth="1"/>
    <col min="13081" max="13081" width="6.33203125" style="45" customWidth="1"/>
    <col min="13082" max="13082" width="5.88671875" style="45" customWidth="1"/>
    <col min="13083" max="13083" width="2.5546875" style="45" customWidth="1"/>
    <col min="13084" max="13084" width="7.5546875" style="45" customWidth="1"/>
    <col min="13085" max="13085" width="2" style="45" customWidth="1"/>
    <col min="13086" max="13086" width="3" style="45" customWidth="1"/>
    <col min="13087" max="13312" width="10.77734375" style="45"/>
    <col min="13313" max="13313" width="2.44140625" style="45" customWidth="1"/>
    <col min="13314" max="13314" width="7.5546875" style="45" customWidth="1"/>
    <col min="13315" max="13315" width="8.88671875" style="45" customWidth="1"/>
    <col min="13316" max="13318" width="7.33203125" style="45" customWidth="1"/>
    <col min="13319" max="13319" width="6" style="45" customWidth="1"/>
    <col min="13320" max="13322" width="6.33203125" style="45" customWidth="1"/>
    <col min="13323" max="13323" width="4.109375" style="45" bestFit="1" customWidth="1"/>
    <col min="13324" max="13326" width="6.33203125" style="45" customWidth="1"/>
    <col min="13327" max="13327" width="4.109375" style="45" bestFit="1" customWidth="1"/>
    <col min="13328" max="13328" width="7.88671875" style="45" customWidth="1"/>
    <col min="13329" max="13332" width="6.33203125" style="45" customWidth="1"/>
    <col min="13333" max="13334" width="6.44140625" style="45" customWidth="1"/>
    <col min="13335" max="13335" width="7.44140625" style="45" customWidth="1"/>
    <col min="13336" max="13336" width="7.6640625" style="45" customWidth="1"/>
    <col min="13337" max="13337" width="6.33203125" style="45" customWidth="1"/>
    <col min="13338" max="13338" width="5.88671875" style="45" customWidth="1"/>
    <col min="13339" max="13339" width="2.5546875" style="45" customWidth="1"/>
    <col min="13340" max="13340" width="7.5546875" style="45" customWidth="1"/>
    <col min="13341" max="13341" width="2" style="45" customWidth="1"/>
    <col min="13342" max="13342" width="3" style="45" customWidth="1"/>
    <col min="13343" max="13568" width="10.77734375" style="45"/>
    <col min="13569" max="13569" width="2.44140625" style="45" customWidth="1"/>
    <col min="13570" max="13570" width="7.5546875" style="45" customWidth="1"/>
    <col min="13571" max="13571" width="8.88671875" style="45" customWidth="1"/>
    <col min="13572" max="13574" width="7.33203125" style="45" customWidth="1"/>
    <col min="13575" max="13575" width="6" style="45" customWidth="1"/>
    <col min="13576" max="13578" width="6.33203125" style="45" customWidth="1"/>
    <col min="13579" max="13579" width="4.109375" style="45" bestFit="1" customWidth="1"/>
    <col min="13580" max="13582" width="6.33203125" style="45" customWidth="1"/>
    <col min="13583" max="13583" width="4.109375" style="45" bestFit="1" customWidth="1"/>
    <col min="13584" max="13584" width="7.88671875" style="45" customWidth="1"/>
    <col min="13585" max="13588" width="6.33203125" style="45" customWidth="1"/>
    <col min="13589" max="13590" width="6.44140625" style="45" customWidth="1"/>
    <col min="13591" max="13591" width="7.44140625" style="45" customWidth="1"/>
    <col min="13592" max="13592" width="7.6640625" style="45" customWidth="1"/>
    <col min="13593" max="13593" width="6.33203125" style="45" customWidth="1"/>
    <col min="13594" max="13594" width="5.88671875" style="45" customWidth="1"/>
    <col min="13595" max="13595" width="2.5546875" style="45" customWidth="1"/>
    <col min="13596" max="13596" width="7.5546875" style="45" customWidth="1"/>
    <col min="13597" max="13597" width="2" style="45" customWidth="1"/>
    <col min="13598" max="13598" width="3" style="45" customWidth="1"/>
    <col min="13599" max="13824" width="10.77734375" style="45"/>
    <col min="13825" max="13825" width="2.44140625" style="45" customWidth="1"/>
    <col min="13826" max="13826" width="7.5546875" style="45" customWidth="1"/>
    <col min="13827" max="13827" width="8.88671875" style="45" customWidth="1"/>
    <col min="13828" max="13830" width="7.33203125" style="45" customWidth="1"/>
    <col min="13831" max="13831" width="6" style="45" customWidth="1"/>
    <col min="13832" max="13834" width="6.33203125" style="45" customWidth="1"/>
    <col min="13835" max="13835" width="4.109375" style="45" bestFit="1" customWidth="1"/>
    <col min="13836" max="13838" width="6.33203125" style="45" customWidth="1"/>
    <col min="13839" max="13839" width="4.109375" style="45" bestFit="1" customWidth="1"/>
    <col min="13840" max="13840" width="7.88671875" style="45" customWidth="1"/>
    <col min="13841" max="13844" width="6.33203125" style="45" customWidth="1"/>
    <col min="13845" max="13846" width="6.44140625" style="45" customWidth="1"/>
    <col min="13847" max="13847" width="7.44140625" style="45" customWidth="1"/>
    <col min="13848" max="13848" width="7.6640625" style="45" customWidth="1"/>
    <col min="13849" max="13849" width="6.33203125" style="45" customWidth="1"/>
    <col min="13850" max="13850" width="5.88671875" style="45" customWidth="1"/>
    <col min="13851" max="13851" width="2.5546875" style="45" customWidth="1"/>
    <col min="13852" max="13852" width="7.5546875" style="45" customWidth="1"/>
    <col min="13853" max="13853" width="2" style="45" customWidth="1"/>
    <col min="13854" max="13854" width="3" style="45" customWidth="1"/>
    <col min="13855" max="14080" width="10.77734375" style="45"/>
    <col min="14081" max="14081" width="2.44140625" style="45" customWidth="1"/>
    <col min="14082" max="14082" width="7.5546875" style="45" customWidth="1"/>
    <col min="14083" max="14083" width="8.88671875" style="45" customWidth="1"/>
    <col min="14084" max="14086" width="7.33203125" style="45" customWidth="1"/>
    <col min="14087" max="14087" width="6" style="45" customWidth="1"/>
    <col min="14088" max="14090" width="6.33203125" style="45" customWidth="1"/>
    <col min="14091" max="14091" width="4.109375" style="45" bestFit="1" customWidth="1"/>
    <col min="14092" max="14094" width="6.33203125" style="45" customWidth="1"/>
    <col min="14095" max="14095" width="4.109375" style="45" bestFit="1" customWidth="1"/>
    <col min="14096" max="14096" width="7.88671875" style="45" customWidth="1"/>
    <col min="14097" max="14100" width="6.33203125" style="45" customWidth="1"/>
    <col min="14101" max="14102" width="6.44140625" style="45" customWidth="1"/>
    <col min="14103" max="14103" width="7.44140625" style="45" customWidth="1"/>
    <col min="14104" max="14104" width="7.6640625" style="45" customWidth="1"/>
    <col min="14105" max="14105" width="6.33203125" style="45" customWidth="1"/>
    <col min="14106" max="14106" width="5.88671875" style="45" customWidth="1"/>
    <col min="14107" max="14107" width="2.5546875" style="45" customWidth="1"/>
    <col min="14108" max="14108" width="7.5546875" style="45" customWidth="1"/>
    <col min="14109" max="14109" width="2" style="45" customWidth="1"/>
    <col min="14110" max="14110" width="3" style="45" customWidth="1"/>
    <col min="14111" max="14336" width="10.77734375" style="45"/>
    <col min="14337" max="14337" width="2.44140625" style="45" customWidth="1"/>
    <col min="14338" max="14338" width="7.5546875" style="45" customWidth="1"/>
    <col min="14339" max="14339" width="8.88671875" style="45" customWidth="1"/>
    <col min="14340" max="14342" width="7.33203125" style="45" customWidth="1"/>
    <col min="14343" max="14343" width="6" style="45" customWidth="1"/>
    <col min="14344" max="14346" width="6.33203125" style="45" customWidth="1"/>
    <col min="14347" max="14347" width="4.109375" style="45" bestFit="1" customWidth="1"/>
    <col min="14348" max="14350" width="6.33203125" style="45" customWidth="1"/>
    <col min="14351" max="14351" width="4.109375" style="45" bestFit="1" customWidth="1"/>
    <col min="14352" max="14352" width="7.88671875" style="45" customWidth="1"/>
    <col min="14353" max="14356" width="6.33203125" style="45" customWidth="1"/>
    <col min="14357" max="14358" width="6.44140625" style="45" customWidth="1"/>
    <col min="14359" max="14359" width="7.44140625" style="45" customWidth="1"/>
    <col min="14360" max="14360" width="7.6640625" style="45" customWidth="1"/>
    <col min="14361" max="14361" width="6.33203125" style="45" customWidth="1"/>
    <col min="14362" max="14362" width="5.88671875" style="45" customWidth="1"/>
    <col min="14363" max="14363" width="2.5546875" style="45" customWidth="1"/>
    <col min="14364" max="14364" width="7.5546875" style="45" customWidth="1"/>
    <col min="14365" max="14365" width="2" style="45" customWidth="1"/>
    <col min="14366" max="14366" width="3" style="45" customWidth="1"/>
    <col min="14367" max="14592" width="10.77734375" style="45"/>
    <col min="14593" max="14593" width="2.44140625" style="45" customWidth="1"/>
    <col min="14594" max="14594" width="7.5546875" style="45" customWidth="1"/>
    <col min="14595" max="14595" width="8.88671875" style="45" customWidth="1"/>
    <col min="14596" max="14598" width="7.33203125" style="45" customWidth="1"/>
    <col min="14599" max="14599" width="6" style="45" customWidth="1"/>
    <col min="14600" max="14602" width="6.33203125" style="45" customWidth="1"/>
    <col min="14603" max="14603" width="4.109375" style="45" bestFit="1" customWidth="1"/>
    <col min="14604" max="14606" width="6.33203125" style="45" customWidth="1"/>
    <col min="14607" max="14607" width="4.109375" style="45" bestFit="1" customWidth="1"/>
    <col min="14608" max="14608" width="7.88671875" style="45" customWidth="1"/>
    <col min="14609" max="14612" width="6.33203125" style="45" customWidth="1"/>
    <col min="14613" max="14614" width="6.44140625" style="45" customWidth="1"/>
    <col min="14615" max="14615" width="7.44140625" style="45" customWidth="1"/>
    <col min="14616" max="14616" width="7.6640625" style="45" customWidth="1"/>
    <col min="14617" max="14617" width="6.33203125" style="45" customWidth="1"/>
    <col min="14618" max="14618" width="5.88671875" style="45" customWidth="1"/>
    <col min="14619" max="14619" width="2.5546875" style="45" customWidth="1"/>
    <col min="14620" max="14620" width="7.5546875" style="45" customWidth="1"/>
    <col min="14621" max="14621" width="2" style="45" customWidth="1"/>
    <col min="14622" max="14622" width="3" style="45" customWidth="1"/>
    <col min="14623" max="14848" width="10.77734375" style="45"/>
    <col min="14849" max="14849" width="2.44140625" style="45" customWidth="1"/>
    <col min="14850" max="14850" width="7.5546875" style="45" customWidth="1"/>
    <col min="14851" max="14851" width="8.88671875" style="45" customWidth="1"/>
    <col min="14852" max="14854" width="7.33203125" style="45" customWidth="1"/>
    <col min="14855" max="14855" width="6" style="45" customWidth="1"/>
    <col min="14856" max="14858" width="6.33203125" style="45" customWidth="1"/>
    <col min="14859" max="14859" width="4.109375" style="45" bestFit="1" customWidth="1"/>
    <col min="14860" max="14862" width="6.33203125" style="45" customWidth="1"/>
    <col min="14863" max="14863" width="4.109375" style="45" bestFit="1" customWidth="1"/>
    <col min="14864" max="14864" width="7.88671875" style="45" customWidth="1"/>
    <col min="14865" max="14868" width="6.33203125" style="45" customWidth="1"/>
    <col min="14869" max="14870" width="6.44140625" style="45" customWidth="1"/>
    <col min="14871" max="14871" width="7.44140625" style="45" customWidth="1"/>
    <col min="14872" max="14872" width="7.6640625" style="45" customWidth="1"/>
    <col min="14873" max="14873" width="6.33203125" style="45" customWidth="1"/>
    <col min="14874" max="14874" width="5.88671875" style="45" customWidth="1"/>
    <col min="14875" max="14875" width="2.5546875" style="45" customWidth="1"/>
    <col min="14876" max="14876" width="7.5546875" style="45" customWidth="1"/>
    <col min="14877" max="14877" width="2" style="45" customWidth="1"/>
    <col min="14878" max="14878" width="3" style="45" customWidth="1"/>
    <col min="14879" max="15104" width="10.77734375" style="45"/>
    <col min="15105" max="15105" width="2.44140625" style="45" customWidth="1"/>
    <col min="15106" max="15106" width="7.5546875" style="45" customWidth="1"/>
    <col min="15107" max="15107" width="8.88671875" style="45" customWidth="1"/>
    <col min="15108" max="15110" width="7.33203125" style="45" customWidth="1"/>
    <col min="15111" max="15111" width="6" style="45" customWidth="1"/>
    <col min="15112" max="15114" width="6.33203125" style="45" customWidth="1"/>
    <col min="15115" max="15115" width="4.109375" style="45" bestFit="1" customWidth="1"/>
    <col min="15116" max="15118" width="6.33203125" style="45" customWidth="1"/>
    <col min="15119" max="15119" width="4.109375" style="45" bestFit="1" customWidth="1"/>
    <col min="15120" max="15120" width="7.88671875" style="45" customWidth="1"/>
    <col min="15121" max="15124" width="6.33203125" style="45" customWidth="1"/>
    <col min="15125" max="15126" width="6.44140625" style="45" customWidth="1"/>
    <col min="15127" max="15127" width="7.44140625" style="45" customWidth="1"/>
    <col min="15128" max="15128" width="7.6640625" style="45" customWidth="1"/>
    <col min="15129" max="15129" width="6.33203125" style="45" customWidth="1"/>
    <col min="15130" max="15130" width="5.88671875" style="45" customWidth="1"/>
    <col min="15131" max="15131" width="2.5546875" style="45" customWidth="1"/>
    <col min="15132" max="15132" width="7.5546875" style="45" customWidth="1"/>
    <col min="15133" max="15133" width="2" style="45" customWidth="1"/>
    <col min="15134" max="15134" width="3" style="45" customWidth="1"/>
    <col min="15135" max="15360" width="10.77734375" style="45"/>
    <col min="15361" max="15361" width="2.44140625" style="45" customWidth="1"/>
    <col min="15362" max="15362" width="7.5546875" style="45" customWidth="1"/>
    <col min="15363" max="15363" width="8.88671875" style="45" customWidth="1"/>
    <col min="15364" max="15366" width="7.33203125" style="45" customWidth="1"/>
    <col min="15367" max="15367" width="6" style="45" customWidth="1"/>
    <col min="15368" max="15370" width="6.33203125" style="45" customWidth="1"/>
    <col min="15371" max="15371" width="4.109375" style="45" bestFit="1" customWidth="1"/>
    <col min="15372" max="15374" width="6.33203125" style="45" customWidth="1"/>
    <col min="15375" max="15375" width="4.109375" style="45" bestFit="1" customWidth="1"/>
    <col min="15376" max="15376" width="7.88671875" style="45" customWidth="1"/>
    <col min="15377" max="15380" width="6.33203125" style="45" customWidth="1"/>
    <col min="15381" max="15382" width="6.44140625" style="45" customWidth="1"/>
    <col min="15383" max="15383" width="7.44140625" style="45" customWidth="1"/>
    <col min="15384" max="15384" width="7.6640625" style="45" customWidth="1"/>
    <col min="15385" max="15385" width="6.33203125" style="45" customWidth="1"/>
    <col min="15386" max="15386" width="5.88671875" style="45" customWidth="1"/>
    <col min="15387" max="15387" width="2.5546875" style="45" customWidth="1"/>
    <col min="15388" max="15388" width="7.5546875" style="45" customWidth="1"/>
    <col min="15389" max="15389" width="2" style="45" customWidth="1"/>
    <col min="15390" max="15390" width="3" style="45" customWidth="1"/>
    <col min="15391" max="15616" width="10.77734375" style="45"/>
    <col min="15617" max="15617" width="2.44140625" style="45" customWidth="1"/>
    <col min="15618" max="15618" width="7.5546875" style="45" customWidth="1"/>
    <col min="15619" max="15619" width="8.88671875" style="45" customWidth="1"/>
    <col min="15620" max="15622" width="7.33203125" style="45" customWidth="1"/>
    <col min="15623" max="15623" width="6" style="45" customWidth="1"/>
    <col min="15624" max="15626" width="6.33203125" style="45" customWidth="1"/>
    <col min="15627" max="15627" width="4.109375" style="45" bestFit="1" customWidth="1"/>
    <col min="15628" max="15630" width="6.33203125" style="45" customWidth="1"/>
    <col min="15631" max="15631" width="4.109375" style="45" bestFit="1" customWidth="1"/>
    <col min="15632" max="15632" width="7.88671875" style="45" customWidth="1"/>
    <col min="15633" max="15636" width="6.33203125" style="45" customWidth="1"/>
    <col min="15637" max="15638" width="6.44140625" style="45" customWidth="1"/>
    <col min="15639" max="15639" width="7.44140625" style="45" customWidth="1"/>
    <col min="15640" max="15640" width="7.6640625" style="45" customWidth="1"/>
    <col min="15641" max="15641" width="6.33203125" style="45" customWidth="1"/>
    <col min="15642" max="15642" width="5.88671875" style="45" customWidth="1"/>
    <col min="15643" max="15643" width="2.5546875" style="45" customWidth="1"/>
    <col min="15644" max="15644" width="7.5546875" style="45" customWidth="1"/>
    <col min="15645" max="15645" width="2" style="45" customWidth="1"/>
    <col min="15646" max="15646" width="3" style="45" customWidth="1"/>
    <col min="15647" max="15872" width="10.77734375" style="45"/>
    <col min="15873" max="15873" width="2.44140625" style="45" customWidth="1"/>
    <col min="15874" max="15874" width="7.5546875" style="45" customWidth="1"/>
    <col min="15875" max="15875" width="8.88671875" style="45" customWidth="1"/>
    <col min="15876" max="15878" width="7.33203125" style="45" customWidth="1"/>
    <col min="15879" max="15879" width="6" style="45" customWidth="1"/>
    <col min="15880" max="15882" width="6.33203125" style="45" customWidth="1"/>
    <col min="15883" max="15883" width="4.109375" style="45" bestFit="1" customWidth="1"/>
    <col min="15884" max="15886" width="6.33203125" style="45" customWidth="1"/>
    <col min="15887" max="15887" width="4.109375" style="45" bestFit="1" customWidth="1"/>
    <col min="15888" max="15888" width="7.88671875" style="45" customWidth="1"/>
    <col min="15889" max="15892" width="6.33203125" style="45" customWidth="1"/>
    <col min="15893" max="15894" width="6.44140625" style="45" customWidth="1"/>
    <col min="15895" max="15895" width="7.44140625" style="45" customWidth="1"/>
    <col min="15896" max="15896" width="7.6640625" style="45" customWidth="1"/>
    <col min="15897" max="15897" width="6.33203125" style="45" customWidth="1"/>
    <col min="15898" max="15898" width="5.88671875" style="45" customWidth="1"/>
    <col min="15899" max="15899" width="2.5546875" style="45" customWidth="1"/>
    <col min="15900" max="15900" width="7.5546875" style="45" customWidth="1"/>
    <col min="15901" max="15901" width="2" style="45" customWidth="1"/>
    <col min="15902" max="15902" width="3" style="45" customWidth="1"/>
    <col min="15903" max="16128" width="10.77734375" style="45"/>
    <col min="16129" max="16129" width="2.44140625" style="45" customWidth="1"/>
    <col min="16130" max="16130" width="7.5546875" style="45" customWidth="1"/>
    <col min="16131" max="16131" width="8.88671875" style="45" customWidth="1"/>
    <col min="16132" max="16134" width="7.33203125" style="45" customWidth="1"/>
    <col min="16135" max="16135" width="6" style="45" customWidth="1"/>
    <col min="16136" max="16138" width="6.33203125" style="45" customWidth="1"/>
    <col min="16139" max="16139" width="4.109375" style="45" bestFit="1" customWidth="1"/>
    <col min="16140" max="16142" width="6.33203125" style="45" customWidth="1"/>
    <col min="16143" max="16143" width="4.109375" style="45" bestFit="1" customWidth="1"/>
    <col min="16144" max="16144" width="7.88671875" style="45" customWidth="1"/>
    <col min="16145" max="16148" width="6.33203125" style="45" customWidth="1"/>
    <col min="16149" max="16150" width="6.44140625" style="45" customWidth="1"/>
    <col min="16151" max="16151" width="7.44140625" style="45" customWidth="1"/>
    <col min="16152" max="16152" width="7.6640625" style="45" customWidth="1"/>
    <col min="16153" max="16153" width="6.33203125" style="45" customWidth="1"/>
    <col min="16154" max="16154" width="5.88671875" style="45" customWidth="1"/>
    <col min="16155" max="16155" width="2.5546875" style="45" customWidth="1"/>
    <col min="16156" max="16156" width="7.5546875" style="45" customWidth="1"/>
    <col min="16157" max="16157" width="2" style="45" customWidth="1"/>
    <col min="16158" max="16158" width="3" style="45" customWidth="1"/>
    <col min="16159" max="16384" width="10.77734375" style="45"/>
  </cols>
  <sheetData>
    <row r="1" spans="1:32" ht="18" customHeight="1">
      <c r="A1" s="2" t="s">
        <v>195</v>
      </c>
      <c r="AE1" s="46"/>
    </row>
    <row r="2" spans="1:32" s="1" customFormat="1">
      <c r="A2" s="47" t="s">
        <v>216</v>
      </c>
    </row>
    <row r="3" spans="1:32">
      <c r="A3" s="48"/>
      <c r="B3" s="48"/>
      <c r="C3" s="2"/>
      <c r="D3" s="49"/>
      <c r="E3" s="49"/>
      <c r="F3" s="50"/>
      <c r="G3" s="50"/>
      <c r="H3" s="49"/>
      <c r="I3" s="49"/>
      <c r="J3" s="49"/>
      <c r="K3" s="49"/>
      <c r="L3" s="49"/>
      <c r="M3" s="49"/>
      <c r="N3" s="49"/>
      <c r="O3" s="49"/>
      <c r="P3" s="49"/>
      <c r="R3" s="49"/>
      <c r="S3" s="49"/>
      <c r="T3" s="49"/>
      <c r="U3" s="49"/>
      <c r="V3" s="49"/>
      <c r="W3" s="49"/>
      <c r="X3" s="49"/>
      <c r="Y3" s="49"/>
      <c r="Z3" s="49"/>
      <c r="AA3" s="51"/>
      <c r="AB3" s="52" t="s">
        <v>217</v>
      </c>
      <c r="AE3" s="53"/>
    </row>
    <row r="4" spans="1:32" ht="18" customHeight="1">
      <c r="A4" s="277" t="s">
        <v>218</v>
      </c>
      <c r="B4" s="277"/>
      <c r="C4" s="278" t="s">
        <v>219</v>
      </c>
      <c r="D4" s="278"/>
      <c r="E4" s="278"/>
      <c r="F4" s="278"/>
      <c r="G4" s="278"/>
      <c r="H4" s="277" t="s">
        <v>139</v>
      </c>
      <c r="I4" s="277"/>
      <c r="J4" s="277"/>
      <c r="K4" s="277"/>
      <c r="L4" s="277"/>
      <c r="M4" s="277"/>
      <c r="N4" s="277"/>
      <c r="O4" s="277"/>
      <c r="P4" s="54" t="s">
        <v>220</v>
      </c>
      <c r="Q4" s="277" t="s">
        <v>140</v>
      </c>
      <c r="R4" s="277"/>
      <c r="S4" s="277"/>
      <c r="T4" s="277"/>
      <c r="U4" s="277"/>
      <c r="V4" s="277"/>
      <c r="W4" s="277"/>
      <c r="X4" s="279" t="s">
        <v>221</v>
      </c>
      <c r="Y4" s="279"/>
      <c r="Z4" s="279"/>
      <c r="AA4" s="277" t="s">
        <v>218</v>
      </c>
      <c r="AB4" s="277"/>
      <c r="AE4" s="53"/>
    </row>
    <row r="5" spans="1:32" ht="18" customHeight="1">
      <c r="A5" s="277"/>
      <c r="B5" s="277"/>
      <c r="C5" s="279" t="s">
        <v>47</v>
      </c>
      <c r="D5" s="279" t="s">
        <v>5</v>
      </c>
      <c r="E5" s="279" t="s">
        <v>6</v>
      </c>
      <c r="F5" s="278" t="s">
        <v>222</v>
      </c>
      <c r="G5" s="280" t="s">
        <v>223</v>
      </c>
      <c r="H5" s="277" t="s">
        <v>141</v>
      </c>
      <c r="I5" s="277"/>
      <c r="J5" s="277"/>
      <c r="K5" s="277"/>
      <c r="L5" s="277" t="s">
        <v>142</v>
      </c>
      <c r="M5" s="277"/>
      <c r="N5" s="277"/>
      <c r="O5" s="277"/>
      <c r="P5" s="55" t="s">
        <v>3</v>
      </c>
      <c r="Q5" s="277" t="s">
        <v>224</v>
      </c>
      <c r="R5" s="277"/>
      <c r="S5" s="277"/>
      <c r="T5" s="277" t="s">
        <v>225</v>
      </c>
      <c r="U5" s="277"/>
      <c r="V5" s="277"/>
      <c r="W5" s="55" t="s">
        <v>4</v>
      </c>
      <c r="X5" s="279" t="s">
        <v>35</v>
      </c>
      <c r="Y5" s="278" t="s">
        <v>226</v>
      </c>
      <c r="Z5" s="280" t="s">
        <v>223</v>
      </c>
      <c r="AA5" s="277"/>
      <c r="AB5" s="277"/>
      <c r="AE5" s="53"/>
    </row>
    <row r="6" spans="1:32" ht="18" customHeight="1">
      <c r="A6" s="277"/>
      <c r="B6" s="277"/>
      <c r="C6" s="279"/>
      <c r="D6" s="279"/>
      <c r="E6" s="279"/>
      <c r="F6" s="278"/>
      <c r="G6" s="280"/>
      <c r="H6" s="54" t="s">
        <v>7</v>
      </c>
      <c r="I6" s="54" t="s">
        <v>8</v>
      </c>
      <c r="J6" s="54" t="s">
        <v>9</v>
      </c>
      <c r="K6" s="54" t="s">
        <v>10</v>
      </c>
      <c r="L6" s="54" t="s">
        <v>7</v>
      </c>
      <c r="M6" s="54" t="s">
        <v>8</v>
      </c>
      <c r="N6" s="54" t="s">
        <v>9</v>
      </c>
      <c r="O6" s="54" t="s">
        <v>10</v>
      </c>
      <c r="P6" s="56" t="s">
        <v>199</v>
      </c>
      <c r="Q6" s="54" t="s">
        <v>7</v>
      </c>
      <c r="R6" s="54" t="s">
        <v>5</v>
      </c>
      <c r="S6" s="54" t="s">
        <v>6</v>
      </c>
      <c r="T6" s="54" t="s">
        <v>7</v>
      </c>
      <c r="U6" s="54" t="s">
        <v>5</v>
      </c>
      <c r="V6" s="54" t="s">
        <v>6</v>
      </c>
      <c r="W6" s="56" t="s">
        <v>199</v>
      </c>
      <c r="X6" s="279"/>
      <c r="Y6" s="287"/>
      <c r="Z6" s="280"/>
      <c r="AA6" s="277"/>
      <c r="AB6" s="277"/>
      <c r="AE6" s="53"/>
    </row>
    <row r="7" spans="1:32" ht="18" customHeight="1" thickBot="1">
      <c r="A7" s="275" t="s">
        <v>143</v>
      </c>
      <c r="B7" s="275"/>
      <c r="C7" s="57">
        <v>1030361</v>
      </c>
      <c r="D7" s="57">
        <v>487140</v>
      </c>
      <c r="E7" s="57">
        <v>543221</v>
      </c>
      <c r="F7" s="57">
        <v>-10350</v>
      </c>
      <c r="G7" s="58">
        <v>-0.99</v>
      </c>
      <c r="H7" s="59">
        <v>21294</v>
      </c>
      <c r="I7" s="59"/>
      <c r="J7" s="59">
        <v>21294</v>
      </c>
      <c r="K7" s="59"/>
      <c r="L7" s="59">
        <v>21404</v>
      </c>
      <c r="M7" s="59"/>
      <c r="N7" s="59">
        <v>21404</v>
      </c>
      <c r="O7" s="59"/>
      <c r="P7" s="59">
        <v>-110</v>
      </c>
      <c r="Q7" s="59">
        <v>6063</v>
      </c>
      <c r="R7" s="59">
        <v>3067</v>
      </c>
      <c r="S7" s="59">
        <v>2996</v>
      </c>
      <c r="T7" s="59">
        <v>16303</v>
      </c>
      <c r="U7" s="59">
        <v>8037</v>
      </c>
      <c r="V7" s="59">
        <v>8266</v>
      </c>
      <c r="W7" s="59">
        <v>-10240</v>
      </c>
      <c r="X7" s="60">
        <v>474765</v>
      </c>
      <c r="Y7" s="61">
        <v>1399</v>
      </c>
      <c r="Z7" s="62">
        <v>0.3</v>
      </c>
      <c r="AA7" s="275" t="s">
        <v>143</v>
      </c>
      <c r="AB7" s="275"/>
      <c r="AE7" s="53"/>
    </row>
    <row r="8" spans="1:32" ht="18" customHeight="1" thickTop="1">
      <c r="A8" s="276" t="s">
        <v>144</v>
      </c>
      <c r="B8" s="276"/>
      <c r="C8" s="23">
        <v>394448</v>
      </c>
      <c r="D8" s="23">
        <v>186155</v>
      </c>
      <c r="E8" s="63">
        <v>208293</v>
      </c>
      <c r="F8" s="23">
        <v>-2810</v>
      </c>
      <c r="G8" s="32">
        <v>-0.71</v>
      </c>
      <c r="H8" s="26">
        <v>13104</v>
      </c>
      <c r="I8" s="26">
        <v>4545</v>
      </c>
      <c r="J8" s="26">
        <v>7762</v>
      </c>
      <c r="K8" s="26">
        <v>797</v>
      </c>
      <c r="L8" s="26">
        <v>13473</v>
      </c>
      <c r="M8" s="26">
        <v>4218</v>
      </c>
      <c r="N8" s="26">
        <v>9153</v>
      </c>
      <c r="O8" s="26">
        <v>102</v>
      </c>
      <c r="P8" s="26">
        <v>-369</v>
      </c>
      <c r="Q8" s="26">
        <v>2482</v>
      </c>
      <c r="R8" s="26">
        <v>1269</v>
      </c>
      <c r="S8" s="26">
        <v>1213</v>
      </c>
      <c r="T8" s="26">
        <v>4923</v>
      </c>
      <c r="U8" s="26">
        <v>2470</v>
      </c>
      <c r="V8" s="26">
        <v>2453</v>
      </c>
      <c r="W8" s="26">
        <v>-2441</v>
      </c>
      <c r="X8" s="23">
        <v>188647</v>
      </c>
      <c r="Y8" s="64">
        <v>784</v>
      </c>
      <c r="Z8" s="65">
        <v>0.42</v>
      </c>
      <c r="AA8" s="276" t="s">
        <v>144</v>
      </c>
      <c r="AB8" s="276"/>
      <c r="AE8" s="53"/>
    </row>
    <row r="9" spans="1:32" ht="18" customHeight="1">
      <c r="A9" s="274" t="s">
        <v>145</v>
      </c>
      <c r="B9" s="274"/>
      <c r="C9" s="23">
        <v>159570</v>
      </c>
      <c r="D9" s="23">
        <v>75128</v>
      </c>
      <c r="E9" s="23">
        <v>84442</v>
      </c>
      <c r="F9" s="23">
        <v>1456</v>
      </c>
      <c r="G9" s="32">
        <v>0.92</v>
      </c>
      <c r="H9" s="26">
        <v>8653</v>
      </c>
      <c r="I9" s="26">
        <v>2955</v>
      </c>
      <c r="J9" s="26">
        <v>5679</v>
      </c>
      <c r="K9" s="26">
        <v>19</v>
      </c>
      <c r="L9" s="26">
        <v>5775</v>
      </c>
      <c r="M9" s="26">
        <v>1841</v>
      </c>
      <c r="N9" s="26">
        <v>3864</v>
      </c>
      <c r="O9" s="26">
        <v>70</v>
      </c>
      <c r="P9" s="26">
        <v>2878</v>
      </c>
      <c r="Q9" s="26">
        <v>1072</v>
      </c>
      <c r="R9" s="26">
        <v>530</v>
      </c>
      <c r="S9" s="26">
        <v>542</v>
      </c>
      <c r="T9" s="26">
        <v>2494</v>
      </c>
      <c r="U9" s="26">
        <v>1222</v>
      </c>
      <c r="V9" s="26">
        <v>1272</v>
      </c>
      <c r="W9" s="26">
        <v>-1422</v>
      </c>
      <c r="X9" s="23">
        <v>73726</v>
      </c>
      <c r="Y9" s="64">
        <v>1431</v>
      </c>
      <c r="Z9" s="65">
        <v>1.98</v>
      </c>
      <c r="AA9" s="274" t="s">
        <v>145</v>
      </c>
      <c r="AB9" s="274"/>
      <c r="AE9" s="53"/>
    </row>
    <row r="10" spans="1:32" ht="18" customHeight="1">
      <c r="A10" s="274" t="s">
        <v>146</v>
      </c>
      <c r="B10" s="274"/>
      <c r="C10" s="23">
        <v>111543</v>
      </c>
      <c r="D10" s="23">
        <v>53034</v>
      </c>
      <c r="E10" s="23">
        <v>58509</v>
      </c>
      <c r="F10" s="23">
        <v>-1824</v>
      </c>
      <c r="G10" s="32">
        <v>-1.61</v>
      </c>
      <c r="H10" s="26">
        <v>3008</v>
      </c>
      <c r="I10" s="26">
        <v>1224</v>
      </c>
      <c r="J10" s="26">
        <v>1783</v>
      </c>
      <c r="K10" s="26">
        <v>1</v>
      </c>
      <c r="L10" s="26">
        <v>3453</v>
      </c>
      <c r="M10" s="26">
        <v>1329</v>
      </c>
      <c r="N10" s="26">
        <v>2104</v>
      </c>
      <c r="O10" s="26">
        <v>20</v>
      </c>
      <c r="P10" s="26">
        <v>-445</v>
      </c>
      <c r="Q10" s="26">
        <v>651</v>
      </c>
      <c r="R10" s="26">
        <v>318</v>
      </c>
      <c r="S10" s="26">
        <v>333</v>
      </c>
      <c r="T10" s="26">
        <v>2030</v>
      </c>
      <c r="U10" s="26">
        <v>960</v>
      </c>
      <c r="V10" s="26">
        <v>1070</v>
      </c>
      <c r="W10" s="26">
        <v>-1379</v>
      </c>
      <c r="X10" s="23">
        <v>51049</v>
      </c>
      <c r="Y10" s="64">
        <v>-223</v>
      </c>
      <c r="Z10" s="65">
        <v>-0.43</v>
      </c>
      <c r="AA10" s="274" t="s">
        <v>146</v>
      </c>
      <c r="AB10" s="274"/>
      <c r="AE10" s="53"/>
    </row>
    <row r="11" spans="1:32" ht="18" customHeight="1">
      <c r="A11" s="274" t="s">
        <v>147</v>
      </c>
      <c r="B11" s="274"/>
      <c r="C11" s="23">
        <v>47166</v>
      </c>
      <c r="D11" s="23">
        <v>22214</v>
      </c>
      <c r="E11" s="23">
        <v>24952</v>
      </c>
      <c r="F11" s="23">
        <v>-783</v>
      </c>
      <c r="G11" s="32">
        <v>-1.63</v>
      </c>
      <c r="H11" s="26">
        <v>1472</v>
      </c>
      <c r="I11" s="26">
        <v>664</v>
      </c>
      <c r="J11" s="26">
        <v>794</v>
      </c>
      <c r="K11" s="26">
        <v>14</v>
      </c>
      <c r="L11" s="26">
        <v>1509</v>
      </c>
      <c r="M11" s="26">
        <v>802</v>
      </c>
      <c r="N11" s="26">
        <v>660</v>
      </c>
      <c r="O11" s="26">
        <v>47</v>
      </c>
      <c r="P11" s="26">
        <v>-37</v>
      </c>
      <c r="Q11" s="26">
        <v>203</v>
      </c>
      <c r="R11" s="26">
        <v>112</v>
      </c>
      <c r="S11" s="26">
        <v>91</v>
      </c>
      <c r="T11" s="26">
        <v>949</v>
      </c>
      <c r="U11" s="26">
        <v>467</v>
      </c>
      <c r="V11" s="26">
        <v>482</v>
      </c>
      <c r="W11" s="26">
        <v>-746</v>
      </c>
      <c r="X11" s="23">
        <v>21412</v>
      </c>
      <c r="Y11" s="64">
        <v>-88</v>
      </c>
      <c r="Z11" s="65">
        <v>-0.41</v>
      </c>
      <c r="AA11" s="274" t="s">
        <v>147</v>
      </c>
      <c r="AB11" s="274"/>
      <c r="AE11" s="53"/>
    </row>
    <row r="12" spans="1:32" ht="18" customHeight="1">
      <c r="A12" s="274" t="s">
        <v>148</v>
      </c>
      <c r="B12" s="274"/>
      <c r="C12" s="23">
        <v>41103</v>
      </c>
      <c r="D12" s="23">
        <v>19147</v>
      </c>
      <c r="E12" s="23">
        <v>21956</v>
      </c>
      <c r="F12" s="23">
        <v>-854</v>
      </c>
      <c r="G12" s="32">
        <v>-2.04</v>
      </c>
      <c r="H12" s="26">
        <v>1402</v>
      </c>
      <c r="I12" s="26">
        <v>579</v>
      </c>
      <c r="J12" s="26">
        <v>785</v>
      </c>
      <c r="K12" s="26">
        <v>38</v>
      </c>
      <c r="L12" s="26">
        <v>1705</v>
      </c>
      <c r="M12" s="26">
        <v>900</v>
      </c>
      <c r="N12" s="26">
        <v>781</v>
      </c>
      <c r="O12" s="26">
        <v>24</v>
      </c>
      <c r="P12" s="26">
        <v>-303</v>
      </c>
      <c r="Q12" s="26">
        <v>204</v>
      </c>
      <c r="R12" s="26">
        <v>111</v>
      </c>
      <c r="S12" s="26">
        <v>93</v>
      </c>
      <c r="T12" s="26">
        <v>755</v>
      </c>
      <c r="U12" s="26">
        <v>329</v>
      </c>
      <c r="V12" s="26">
        <v>426</v>
      </c>
      <c r="W12" s="26">
        <v>-551</v>
      </c>
      <c r="X12" s="23">
        <v>19101</v>
      </c>
      <c r="Y12" s="64">
        <v>-42</v>
      </c>
      <c r="Z12" s="65">
        <v>-0.22</v>
      </c>
      <c r="AA12" s="274" t="s">
        <v>148</v>
      </c>
      <c r="AB12" s="274"/>
      <c r="AE12" s="53"/>
    </row>
    <row r="13" spans="1:32" ht="18" customHeight="1">
      <c r="A13" s="274" t="s">
        <v>149</v>
      </c>
      <c r="B13" s="274"/>
      <c r="C13" s="23">
        <v>56815</v>
      </c>
      <c r="D13" s="23">
        <v>27062</v>
      </c>
      <c r="E13" s="23">
        <v>29753</v>
      </c>
      <c r="F13" s="23">
        <v>-931</v>
      </c>
      <c r="G13" s="32">
        <v>-1.61</v>
      </c>
      <c r="H13" s="26">
        <v>1731</v>
      </c>
      <c r="I13" s="26">
        <v>930</v>
      </c>
      <c r="J13" s="26">
        <v>799</v>
      </c>
      <c r="K13" s="26">
        <v>2</v>
      </c>
      <c r="L13" s="26">
        <v>2066</v>
      </c>
      <c r="M13" s="26">
        <v>1174</v>
      </c>
      <c r="N13" s="26">
        <v>885</v>
      </c>
      <c r="O13" s="26">
        <v>7</v>
      </c>
      <c r="P13" s="26">
        <v>-335</v>
      </c>
      <c r="Q13" s="26">
        <v>313</v>
      </c>
      <c r="R13" s="26">
        <v>136</v>
      </c>
      <c r="S13" s="26">
        <v>177</v>
      </c>
      <c r="T13" s="26">
        <v>909</v>
      </c>
      <c r="U13" s="26">
        <v>462</v>
      </c>
      <c r="V13" s="26">
        <v>447</v>
      </c>
      <c r="W13" s="26">
        <v>-596</v>
      </c>
      <c r="X13" s="23">
        <v>25124</v>
      </c>
      <c r="Y13" s="64">
        <v>-97</v>
      </c>
      <c r="Z13" s="65">
        <v>-0.38</v>
      </c>
      <c r="AA13" s="274" t="s">
        <v>149</v>
      </c>
      <c r="AB13" s="274"/>
      <c r="AE13" s="53"/>
    </row>
    <row r="14" spans="1:32" ht="18" customHeight="1">
      <c r="A14" s="274" t="s">
        <v>150</v>
      </c>
      <c r="B14" s="274"/>
      <c r="C14" s="23">
        <v>15141</v>
      </c>
      <c r="D14" s="23">
        <v>7060</v>
      </c>
      <c r="E14" s="23">
        <v>8081</v>
      </c>
      <c r="F14" s="23">
        <v>-518</v>
      </c>
      <c r="G14" s="32">
        <v>-3.31</v>
      </c>
      <c r="H14" s="26">
        <v>416</v>
      </c>
      <c r="I14" s="26">
        <v>164</v>
      </c>
      <c r="J14" s="26">
        <v>250</v>
      </c>
      <c r="K14" s="26">
        <v>2</v>
      </c>
      <c r="L14" s="26">
        <v>649</v>
      </c>
      <c r="M14" s="26">
        <v>347</v>
      </c>
      <c r="N14" s="26">
        <v>296</v>
      </c>
      <c r="O14" s="26">
        <v>6</v>
      </c>
      <c r="P14" s="26">
        <v>-233</v>
      </c>
      <c r="Q14" s="26">
        <v>72</v>
      </c>
      <c r="R14" s="26">
        <v>39</v>
      </c>
      <c r="S14" s="26">
        <v>33</v>
      </c>
      <c r="T14" s="26">
        <v>357</v>
      </c>
      <c r="U14" s="26">
        <v>169</v>
      </c>
      <c r="V14" s="26">
        <v>188</v>
      </c>
      <c r="W14" s="26">
        <v>-285</v>
      </c>
      <c r="X14" s="23">
        <v>6834</v>
      </c>
      <c r="Y14" s="64">
        <v>-121</v>
      </c>
      <c r="Z14" s="65">
        <v>-1.74</v>
      </c>
      <c r="AA14" s="274" t="s">
        <v>150</v>
      </c>
      <c r="AB14" s="274"/>
      <c r="AE14" s="53"/>
    </row>
    <row r="15" spans="1:32" ht="18" customHeight="1">
      <c r="A15" s="274" t="s">
        <v>151</v>
      </c>
      <c r="B15" s="274"/>
      <c r="C15" s="23">
        <v>27087</v>
      </c>
      <c r="D15" s="23">
        <v>12835</v>
      </c>
      <c r="E15" s="23">
        <v>14252</v>
      </c>
      <c r="F15" s="23">
        <v>-351</v>
      </c>
      <c r="G15" s="32">
        <v>-1.28</v>
      </c>
      <c r="H15" s="26">
        <v>967</v>
      </c>
      <c r="I15" s="26">
        <v>492</v>
      </c>
      <c r="J15" s="26">
        <v>474</v>
      </c>
      <c r="K15" s="26">
        <v>1</v>
      </c>
      <c r="L15" s="26">
        <v>963</v>
      </c>
      <c r="M15" s="26">
        <v>587</v>
      </c>
      <c r="N15" s="26">
        <v>367</v>
      </c>
      <c r="O15" s="26">
        <v>9</v>
      </c>
      <c r="P15" s="26">
        <v>4</v>
      </c>
      <c r="Q15" s="26">
        <v>144</v>
      </c>
      <c r="R15" s="26">
        <v>67</v>
      </c>
      <c r="S15" s="26">
        <v>77</v>
      </c>
      <c r="T15" s="26">
        <v>499</v>
      </c>
      <c r="U15" s="26">
        <v>249</v>
      </c>
      <c r="V15" s="26">
        <v>250</v>
      </c>
      <c r="W15" s="26">
        <v>-355</v>
      </c>
      <c r="X15" s="23">
        <v>11842</v>
      </c>
      <c r="Y15" s="64">
        <v>17</v>
      </c>
      <c r="Z15" s="65">
        <v>0.14000000000000001</v>
      </c>
      <c r="AA15" s="274" t="s">
        <v>151</v>
      </c>
      <c r="AB15" s="274"/>
      <c r="AE15" s="53"/>
    </row>
    <row r="16" spans="1:32" ht="18" customHeight="1">
      <c r="A16" s="273" t="s">
        <v>152</v>
      </c>
      <c r="B16" s="273"/>
      <c r="C16" s="67">
        <v>16014</v>
      </c>
      <c r="D16" s="67">
        <v>7591</v>
      </c>
      <c r="E16" s="67">
        <v>8423</v>
      </c>
      <c r="F16" s="67">
        <v>-409</v>
      </c>
      <c r="G16" s="68">
        <v>-2.4900000000000002</v>
      </c>
      <c r="H16" s="69">
        <v>710</v>
      </c>
      <c r="I16" s="69">
        <v>234</v>
      </c>
      <c r="J16" s="69">
        <v>462</v>
      </c>
      <c r="K16" s="69">
        <v>14</v>
      </c>
      <c r="L16" s="69">
        <v>838</v>
      </c>
      <c r="M16" s="69">
        <v>288</v>
      </c>
      <c r="N16" s="69">
        <v>542</v>
      </c>
      <c r="O16" s="69">
        <v>8</v>
      </c>
      <c r="P16" s="69">
        <v>-128</v>
      </c>
      <c r="Q16" s="69">
        <v>66</v>
      </c>
      <c r="R16" s="69">
        <v>35</v>
      </c>
      <c r="S16" s="69">
        <v>31</v>
      </c>
      <c r="T16" s="69">
        <v>347</v>
      </c>
      <c r="U16" s="69">
        <v>152</v>
      </c>
      <c r="V16" s="69">
        <v>195</v>
      </c>
      <c r="W16" s="69">
        <v>-281</v>
      </c>
      <c r="X16" s="67">
        <v>7692</v>
      </c>
      <c r="Y16" s="70">
        <v>-91</v>
      </c>
      <c r="Z16" s="71">
        <v>-1.17</v>
      </c>
      <c r="AA16" s="273" t="s">
        <v>152</v>
      </c>
      <c r="AB16" s="273"/>
      <c r="AE16" s="53"/>
      <c r="AF16" s="72"/>
    </row>
    <row r="17" spans="1:32" ht="18" customHeight="1">
      <c r="A17" s="281" t="s">
        <v>153</v>
      </c>
      <c r="B17" s="281"/>
      <c r="C17" s="73">
        <v>868887</v>
      </c>
      <c r="D17" s="73">
        <v>410226</v>
      </c>
      <c r="E17" s="73">
        <v>458661</v>
      </c>
      <c r="F17" s="73">
        <v>-7024</v>
      </c>
      <c r="G17" s="74">
        <v>-0.8</v>
      </c>
      <c r="H17" s="75">
        <v>31463</v>
      </c>
      <c r="I17" s="75">
        <v>11787</v>
      </c>
      <c r="J17" s="75">
        <v>18788</v>
      </c>
      <c r="K17" s="75">
        <v>888</v>
      </c>
      <c r="L17" s="75">
        <v>30431</v>
      </c>
      <c r="M17" s="75">
        <v>11486</v>
      </c>
      <c r="N17" s="75">
        <v>18652</v>
      </c>
      <c r="O17" s="75">
        <v>293</v>
      </c>
      <c r="P17" s="75">
        <v>1032</v>
      </c>
      <c r="Q17" s="75">
        <v>5207</v>
      </c>
      <c r="R17" s="75">
        <v>2617</v>
      </c>
      <c r="S17" s="75">
        <v>2590</v>
      </c>
      <c r="T17" s="75">
        <v>13263</v>
      </c>
      <c r="U17" s="75">
        <v>6480</v>
      </c>
      <c r="V17" s="75">
        <v>6783</v>
      </c>
      <c r="W17" s="75">
        <v>-8056</v>
      </c>
      <c r="X17" s="73">
        <v>405427</v>
      </c>
      <c r="Y17" s="76">
        <v>1570</v>
      </c>
      <c r="Z17" s="77">
        <v>0.39</v>
      </c>
      <c r="AA17" s="281" t="s">
        <v>153</v>
      </c>
      <c r="AB17" s="281"/>
      <c r="AE17" s="53"/>
      <c r="AF17" s="72"/>
    </row>
    <row r="18" spans="1:32" ht="18" customHeight="1">
      <c r="A18" s="282" t="s">
        <v>154</v>
      </c>
      <c r="B18" s="78" t="s">
        <v>48</v>
      </c>
      <c r="C18" s="79">
        <v>25186</v>
      </c>
      <c r="D18" s="79">
        <v>11817</v>
      </c>
      <c r="E18" s="79">
        <v>13369</v>
      </c>
      <c r="F18" s="79">
        <v>-287</v>
      </c>
      <c r="G18" s="80">
        <v>-1.1299999999999999</v>
      </c>
      <c r="H18" s="81">
        <v>920</v>
      </c>
      <c r="I18" s="81">
        <v>551</v>
      </c>
      <c r="J18" s="81">
        <v>360</v>
      </c>
      <c r="K18" s="81">
        <v>9</v>
      </c>
      <c r="L18" s="81">
        <v>1052</v>
      </c>
      <c r="M18" s="81">
        <v>604</v>
      </c>
      <c r="N18" s="81">
        <v>445</v>
      </c>
      <c r="O18" s="81">
        <v>3</v>
      </c>
      <c r="P18" s="81">
        <v>-132</v>
      </c>
      <c r="Q18" s="81">
        <v>174</v>
      </c>
      <c r="R18" s="81">
        <v>93</v>
      </c>
      <c r="S18" s="81">
        <v>81</v>
      </c>
      <c r="T18" s="81">
        <v>329</v>
      </c>
      <c r="U18" s="81">
        <v>164</v>
      </c>
      <c r="V18" s="81">
        <v>165</v>
      </c>
      <c r="W18" s="81">
        <v>-155</v>
      </c>
      <c r="X18" s="79">
        <v>10416</v>
      </c>
      <c r="Y18" s="82">
        <v>37</v>
      </c>
      <c r="Z18" s="83">
        <v>0.36</v>
      </c>
      <c r="AA18" s="282" t="s">
        <v>154</v>
      </c>
      <c r="AB18" s="78" t="s">
        <v>48</v>
      </c>
      <c r="AE18" s="53"/>
      <c r="AF18" s="72"/>
    </row>
    <row r="19" spans="1:32" ht="18" customHeight="1">
      <c r="A19" s="283"/>
      <c r="B19" s="84" t="s">
        <v>7</v>
      </c>
      <c r="C19" s="85">
        <v>25186</v>
      </c>
      <c r="D19" s="85">
        <v>11817</v>
      </c>
      <c r="E19" s="85">
        <v>13369</v>
      </c>
      <c r="F19" s="85">
        <v>-287</v>
      </c>
      <c r="G19" s="86">
        <v>-1.1299999999999999</v>
      </c>
      <c r="H19" s="87">
        <v>920</v>
      </c>
      <c r="I19" s="87">
        <v>551</v>
      </c>
      <c r="J19" s="87">
        <v>360</v>
      </c>
      <c r="K19" s="87">
        <v>9</v>
      </c>
      <c r="L19" s="87">
        <v>1052</v>
      </c>
      <c r="M19" s="87">
        <v>604</v>
      </c>
      <c r="N19" s="87">
        <v>445</v>
      </c>
      <c r="O19" s="87">
        <v>3</v>
      </c>
      <c r="P19" s="87">
        <v>-132</v>
      </c>
      <c r="Q19" s="87">
        <v>174</v>
      </c>
      <c r="R19" s="87">
        <v>93</v>
      </c>
      <c r="S19" s="87">
        <v>81</v>
      </c>
      <c r="T19" s="87">
        <v>329</v>
      </c>
      <c r="U19" s="87">
        <v>164</v>
      </c>
      <c r="V19" s="87">
        <v>165</v>
      </c>
      <c r="W19" s="87">
        <v>-155</v>
      </c>
      <c r="X19" s="85">
        <v>10416</v>
      </c>
      <c r="Y19" s="88">
        <v>37</v>
      </c>
      <c r="Z19" s="89">
        <v>0.36</v>
      </c>
      <c r="AA19" s="283"/>
      <c r="AB19" s="84" t="s">
        <v>7</v>
      </c>
      <c r="AE19" s="53"/>
      <c r="AF19" s="72"/>
    </row>
    <row r="20" spans="1:32" ht="18" customHeight="1">
      <c r="A20" s="267" t="s">
        <v>155</v>
      </c>
      <c r="B20" s="90" t="s">
        <v>49</v>
      </c>
      <c r="C20" s="91">
        <v>7945</v>
      </c>
      <c r="D20" s="91">
        <v>3760</v>
      </c>
      <c r="E20" s="91">
        <v>4185</v>
      </c>
      <c r="F20" s="91">
        <v>-224</v>
      </c>
      <c r="G20" s="92">
        <v>-2.74</v>
      </c>
      <c r="H20" s="93">
        <v>199</v>
      </c>
      <c r="I20" s="93">
        <v>109</v>
      </c>
      <c r="J20" s="93">
        <v>90</v>
      </c>
      <c r="K20" s="93">
        <v>0</v>
      </c>
      <c r="L20" s="93">
        <v>293</v>
      </c>
      <c r="M20" s="93">
        <v>195</v>
      </c>
      <c r="N20" s="93">
        <v>96</v>
      </c>
      <c r="O20" s="93">
        <v>2</v>
      </c>
      <c r="P20" s="93">
        <v>-94</v>
      </c>
      <c r="Q20" s="93">
        <v>34</v>
      </c>
      <c r="R20" s="93">
        <v>15</v>
      </c>
      <c r="S20" s="93">
        <v>19</v>
      </c>
      <c r="T20" s="93">
        <v>164</v>
      </c>
      <c r="U20" s="93">
        <v>93</v>
      </c>
      <c r="V20" s="93">
        <v>71</v>
      </c>
      <c r="W20" s="93">
        <v>-130</v>
      </c>
      <c r="X20" s="91">
        <v>3617</v>
      </c>
      <c r="Y20" s="94">
        <v>-41</v>
      </c>
      <c r="Z20" s="95">
        <v>-1.1200000000000001</v>
      </c>
      <c r="AA20" s="267" t="s">
        <v>155</v>
      </c>
      <c r="AB20" s="90" t="s">
        <v>49</v>
      </c>
      <c r="AE20" s="53"/>
      <c r="AF20" s="72"/>
    </row>
    <row r="21" spans="1:32" ht="18" customHeight="1">
      <c r="A21" s="269"/>
      <c r="B21" s="96" t="s">
        <v>7</v>
      </c>
      <c r="C21" s="97">
        <v>7945</v>
      </c>
      <c r="D21" s="97">
        <v>3760</v>
      </c>
      <c r="E21" s="97">
        <v>4185</v>
      </c>
      <c r="F21" s="97">
        <v>-224</v>
      </c>
      <c r="G21" s="98">
        <v>-2.74</v>
      </c>
      <c r="H21" s="99">
        <v>199</v>
      </c>
      <c r="I21" s="99">
        <v>109</v>
      </c>
      <c r="J21" s="99">
        <v>90</v>
      </c>
      <c r="K21" s="99">
        <v>0</v>
      </c>
      <c r="L21" s="99">
        <v>293</v>
      </c>
      <c r="M21" s="99">
        <v>195</v>
      </c>
      <c r="N21" s="99">
        <v>96</v>
      </c>
      <c r="O21" s="99">
        <v>2</v>
      </c>
      <c r="P21" s="99">
        <v>-94</v>
      </c>
      <c r="Q21" s="99">
        <v>34</v>
      </c>
      <c r="R21" s="99">
        <v>15</v>
      </c>
      <c r="S21" s="99">
        <v>19</v>
      </c>
      <c r="T21" s="99">
        <v>164</v>
      </c>
      <c r="U21" s="99">
        <v>93</v>
      </c>
      <c r="V21" s="99">
        <v>71</v>
      </c>
      <c r="W21" s="99">
        <v>-130</v>
      </c>
      <c r="X21" s="97">
        <v>3617</v>
      </c>
      <c r="Y21" s="100">
        <v>-41</v>
      </c>
      <c r="Z21" s="101">
        <v>-1.1200000000000001</v>
      </c>
      <c r="AA21" s="269"/>
      <c r="AB21" s="96" t="s">
        <v>7</v>
      </c>
      <c r="AE21" s="53"/>
      <c r="AF21" s="72"/>
    </row>
    <row r="22" spans="1:32" ht="18" customHeight="1">
      <c r="A22" s="282" t="s">
        <v>156</v>
      </c>
      <c r="B22" s="102" t="s">
        <v>50</v>
      </c>
      <c r="C22" s="103">
        <v>17603</v>
      </c>
      <c r="D22" s="103">
        <v>8250</v>
      </c>
      <c r="E22" s="103">
        <v>9353</v>
      </c>
      <c r="F22" s="103">
        <v>-154</v>
      </c>
      <c r="G22" s="104">
        <v>-0.87</v>
      </c>
      <c r="H22" s="105">
        <v>660</v>
      </c>
      <c r="I22" s="105">
        <v>440</v>
      </c>
      <c r="J22" s="105">
        <v>220</v>
      </c>
      <c r="K22" s="105">
        <v>0</v>
      </c>
      <c r="L22" s="105">
        <v>557</v>
      </c>
      <c r="M22" s="105">
        <v>307</v>
      </c>
      <c r="N22" s="105">
        <v>248</v>
      </c>
      <c r="O22" s="105">
        <v>2</v>
      </c>
      <c r="P22" s="105">
        <v>103</v>
      </c>
      <c r="Q22" s="105">
        <v>91</v>
      </c>
      <c r="R22" s="105">
        <v>50</v>
      </c>
      <c r="S22" s="105">
        <v>41</v>
      </c>
      <c r="T22" s="105">
        <v>348</v>
      </c>
      <c r="U22" s="105">
        <v>176</v>
      </c>
      <c r="V22" s="105">
        <v>172</v>
      </c>
      <c r="W22" s="105">
        <v>-257</v>
      </c>
      <c r="X22" s="103">
        <v>7542</v>
      </c>
      <c r="Y22" s="106">
        <v>61</v>
      </c>
      <c r="Z22" s="107">
        <v>0.82</v>
      </c>
      <c r="AA22" s="282" t="s">
        <v>156</v>
      </c>
      <c r="AB22" s="66" t="s">
        <v>50</v>
      </c>
      <c r="AE22" s="53"/>
      <c r="AF22" s="72"/>
    </row>
    <row r="23" spans="1:32" ht="18" customHeight="1">
      <c r="A23" s="268"/>
      <c r="B23" s="78" t="s">
        <v>51</v>
      </c>
      <c r="C23" s="79">
        <v>6546</v>
      </c>
      <c r="D23" s="79">
        <v>3096</v>
      </c>
      <c r="E23" s="79">
        <v>3450</v>
      </c>
      <c r="F23" s="79">
        <v>-167</v>
      </c>
      <c r="G23" s="80">
        <v>-2.4900000000000002</v>
      </c>
      <c r="H23" s="81">
        <v>208</v>
      </c>
      <c r="I23" s="81">
        <v>112</v>
      </c>
      <c r="J23" s="81">
        <v>96</v>
      </c>
      <c r="K23" s="81">
        <v>0</v>
      </c>
      <c r="L23" s="81">
        <v>269</v>
      </c>
      <c r="M23" s="81">
        <v>182</v>
      </c>
      <c r="N23" s="81">
        <v>87</v>
      </c>
      <c r="O23" s="81">
        <v>0</v>
      </c>
      <c r="P23" s="81">
        <v>-61</v>
      </c>
      <c r="Q23" s="81">
        <v>30</v>
      </c>
      <c r="R23" s="81">
        <v>15</v>
      </c>
      <c r="S23" s="81">
        <v>15</v>
      </c>
      <c r="T23" s="81">
        <v>136</v>
      </c>
      <c r="U23" s="81">
        <v>71</v>
      </c>
      <c r="V23" s="81">
        <v>65</v>
      </c>
      <c r="W23" s="81">
        <v>-106</v>
      </c>
      <c r="X23" s="79">
        <v>2832</v>
      </c>
      <c r="Y23" s="82">
        <v>-29</v>
      </c>
      <c r="Z23" s="83">
        <v>-1.01</v>
      </c>
      <c r="AA23" s="268"/>
      <c r="AB23" s="78" t="s">
        <v>51</v>
      </c>
      <c r="AE23" s="53"/>
      <c r="AF23" s="72"/>
    </row>
    <row r="24" spans="1:32" ht="18" customHeight="1">
      <c r="A24" s="283"/>
      <c r="B24" s="84" t="s">
        <v>7</v>
      </c>
      <c r="C24" s="85">
        <v>24149</v>
      </c>
      <c r="D24" s="85">
        <v>11346</v>
      </c>
      <c r="E24" s="85">
        <v>12803</v>
      </c>
      <c r="F24" s="85">
        <v>-321</v>
      </c>
      <c r="G24" s="86">
        <v>-1.31</v>
      </c>
      <c r="H24" s="87">
        <v>868</v>
      </c>
      <c r="I24" s="87">
        <v>552</v>
      </c>
      <c r="J24" s="87">
        <v>316</v>
      </c>
      <c r="K24" s="87">
        <v>0</v>
      </c>
      <c r="L24" s="87">
        <v>826</v>
      </c>
      <c r="M24" s="87">
        <v>489</v>
      </c>
      <c r="N24" s="87">
        <v>335</v>
      </c>
      <c r="O24" s="87">
        <v>2</v>
      </c>
      <c r="P24" s="87">
        <v>42</v>
      </c>
      <c r="Q24" s="87">
        <v>121</v>
      </c>
      <c r="R24" s="87">
        <v>65</v>
      </c>
      <c r="S24" s="87">
        <v>56</v>
      </c>
      <c r="T24" s="87">
        <v>484</v>
      </c>
      <c r="U24" s="87">
        <v>247</v>
      </c>
      <c r="V24" s="87">
        <v>237</v>
      </c>
      <c r="W24" s="87">
        <v>-363</v>
      </c>
      <c r="X24" s="85">
        <v>10374</v>
      </c>
      <c r="Y24" s="88">
        <v>32</v>
      </c>
      <c r="Z24" s="89">
        <v>0.31</v>
      </c>
      <c r="AA24" s="283"/>
      <c r="AB24" s="84" t="s">
        <v>7</v>
      </c>
      <c r="AE24" s="53"/>
      <c r="AF24" s="72"/>
    </row>
    <row r="25" spans="1:32" ht="18" customHeight="1">
      <c r="A25" s="284" t="s">
        <v>157</v>
      </c>
      <c r="B25" s="102" t="s">
        <v>52</v>
      </c>
      <c r="C25" s="103">
        <v>19019</v>
      </c>
      <c r="D25" s="103">
        <v>9091</v>
      </c>
      <c r="E25" s="103">
        <v>9928</v>
      </c>
      <c r="F25" s="103">
        <v>-223</v>
      </c>
      <c r="G25" s="104">
        <v>-1.1599999999999999</v>
      </c>
      <c r="H25" s="105">
        <v>883</v>
      </c>
      <c r="I25" s="105">
        <v>537</v>
      </c>
      <c r="J25" s="105">
        <v>337</v>
      </c>
      <c r="K25" s="105">
        <v>9</v>
      </c>
      <c r="L25" s="105">
        <v>893</v>
      </c>
      <c r="M25" s="105">
        <v>537</v>
      </c>
      <c r="N25" s="105">
        <v>355</v>
      </c>
      <c r="O25" s="105">
        <v>1</v>
      </c>
      <c r="P25" s="105">
        <v>-10</v>
      </c>
      <c r="Q25" s="105">
        <v>93</v>
      </c>
      <c r="R25" s="105">
        <v>50</v>
      </c>
      <c r="S25" s="105">
        <v>43</v>
      </c>
      <c r="T25" s="105">
        <v>306</v>
      </c>
      <c r="U25" s="105">
        <v>157</v>
      </c>
      <c r="V25" s="105">
        <v>149</v>
      </c>
      <c r="W25" s="105">
        <v>-213</v>
      </c>
      <c r="X25" s="103">
        <v>8708</v>
      </c>
      <c r="Y25" s="106">
        <v>58</v>
      </c>
      <c r="Z25" s="107">
        <v>0.67</v>
      </c>
      <c r="AA25" s="284" t="s">
        <v>157</v>
      </c>
      <c r="AB25" s="102" t="s">
        <v>52</v>
      </c>
      <c r="AE25" s="53"/>
      <c r="AF25" s="72"/>
    </row>
    <row r="26" spans="1:32" ht="18" customHeight="1">
      <c r="A26" s="285"/>
      <c r="B26" s="66" t="s">
        <v>53</v>
      </c>
      <c r="C26" s="23">
        <v>15880</v>
      </c>
      <c r="D26" s="23">
        <v>7774</v>
      </c>
      <c r="E26" s="23">
        <v>8106</v>
      </c>
      <c r="F26" s="23">
        <v>-237</v>
      </c>
      <c r="G26" s="32">
        <v>-1.47</v>
      </c>
      <c r="H26" s="26">
        <v>809</v>
      </c>
      <c r="I26" s="26">
        <v>354</v>
      </c>
      <c r="J26" s="26">
        <v>451</v>
      </c>
      <c r="K26" s="26">
        <v>4</v>
      </c>
      <c r="L26" s="26">
        <v>869</v>
      </c>
      <c r="M26" s="26">
        <v>395</v>
      </c>
      <c r="N26" s="26">
        <v>470</v>
      </c>
      <c r="O26" s="26">
        <v>4</v>
      </c>
      <c r="P26" s="26">
        <v>-60</v>
      </c>
      <c r="Q26" s="26">
        <v>86</v>
      </c>
      <c r="R26" s="26">
        <v>49</v>
      </c>
      <c r="S26" s="26">
        <v>37</v>
      </c>
      <c r="T26" s="26">
        <v>263</v>
      </c>
      <c r="U26" s="26">
        <v>132</v>
      </c>
      <c r="V26" s="26">
        <v>131</v>
      </c>
      <c r="W26" s="26">
        <v>-177</v>
      </c>
      <c r="X26" s="23">
        <v>6538</v>
      </c>
      <c r="Y26" s="64">
        <v>-55</v>
      </c>
      <c r="Z26" s="65">
        <v>-0.83</v>
      </c>
      <c r="AA26" s="285"/>
      <c r="AB26" s="66" t="s">
        <v>53</v>
      </c>
      <c r="AE26" s="53"/>
      <c r="AF26" s="72"/>
    </row>
    <row r="27" spans="1:32" ht="18" customHeight="1">
      <c r="A27" s="285"/>
      <c r="B27" s="66" t="s">
        <v>11</v>
      </c>
      <c r="C27" s="23">
        <v>890</v>
      </c>
      <c r="D27" s="23">
        <v>451</v>
      </c>
      <c r="E27" s="23">
        <v>439</v>
      </c>
      <c r="F27" s="23">
        <v>-32</v>
      </c>
      <c r="G27" s="32">
        <v>-3.47</v>
      </c>
      <c r="H27" s="26">
        <v>38</v>
      </c>
      <c r="I27" s="26">
        <v>29</v>
      </c>
      <c r="J27" s="26">
        <v>9</v>
      </c>
      <c r="K27" s="26">
        <v>0</v>
      </c>
      <c r="L27" s="26">
        <v>60</v>
      </c>
      <c r="M27" s="26">
        <v>45</v>
      </c>
      <c r="N27" s="26">
        <v>15</v>
      </c>
      <c r="O27" s="26">
        <v>0</v>
      </c>
      <c r="P27" s="26">
        <v>-22</v>
      </c>
      <c r="Q27" s="26">
        <v>6</v>
      </c>
      <c r="R27" s="26">
        <v>3</v>
      </c>
      <c r="S27" s="26">
        <v>3</v>
      </c>
      <c r="T27" s="26">
        <v>16</v>
      </c>
      <c r="U27" s="26">
        <v>10</v>
      </c>
      <c r="V27" s="26">
        <v>6</v>
      </c>
      <c r="W27" s="26">
        <v>-10</v>
      </c>
      <c r="X27" s="23">
        <v>462</v>
      </c>
      <c r="Y27" s="64">
        <v>-3</v>
      </c>
      <c r="Z27" s="65">
        <v>-0.65</v>
      </c>
      <c r="AA27" s="285"/>
      <c r="AB27" s="66" t="s">
        <v>11</v>
      </c>
      <c r="AE27" s="53"/>
      <c r="AF27" s="72"/>
    </row>
    <row r="28" spans="1:32" ht="18" customHeight="1">
      <c r="A28" s="285"/>
      <c r="B28" s="66" t="s">
        <v>54</v>
      </c>
      <c r="C28" s="23">
        <v>4518</v>
      </c>
      <c r="D28" s="23">
        <v>2064</v>
      </c>
      <c r="E28" s="23">
        <v>2454</v>
      </c>
      <c r="F28" s="23">
        <v>-124</v>
      </c>
      <c r="G28" s="32">
        <v>-2.67</v>
      </c>
      <c r="H28" s="26">
        <v>120</v>
      </c>
      <c r="I28" s="26">
        <v>86</v>
      </c>
      <c r="J28" s="26">
        <v>33</v>
      </c>
      <c r="K28" s="26">
        <v>1</v>
      </c>
      <c r="L28" s="26">
        <v>168</v>
      </c>
      <c r="M28" s="26">
        <v>109</v>
      </c>
      <c r="N28" s="26">
        <v>58</v>
      </c>
      <c r="O28" s="26">
        <v>1</v>
      </c>
      <c r="P28" s="26">
        <v>-48</v>
      </c>
      <c r="Q28" s="26">
        <v>16</v>
      </c>
      <c r="R28" s="26">
        <v>6</v>
      </c>
      <c r="S28" s="26">
        <v>10</v>
      </c>
      <c r="T28" s="26">
        <v>92</v>
      </c>
      <c r="U28" s="26">
        <v>48</v>
      </c>
      <c r="V28" s="26">
        <v>44</v>
      </c>
      <c r="W28" s="26">
        <v>-76</v>
      </c>
      <c r="X28" s="23">
        <v>1834</v>
      </c>
      <c r="Y28" s="64">
        <v>-23</v>
      </c>
      <c r="Z28" s="65">
        <v>-1.24</v>
      </c>
      <c r="AA28" s="285"/>
      <c r="AB28" s="66" t="s">
        <v>54</v>
      </c>
      <c r="AE28" s="53"/>
      <c r="AF28" s="72"/>
    </row>
    <row r="29" spans="1:32" ht="18" customHeight="1">
      <c r="A29" s="285"/>
      <c r="B29" s="66" t="s">
        <v>55</v>
      </c>
      <c r="C29" s="23">
        <v>14288</v>
      </c>
      <c r="D29" s="23">
        <v>6746</v>
      </c>
      <c r="E29" s="23">
        <v>7542</v>
      </c>
      <c r="F29" s="23">
        <v>-343</v>
      </c>
      <c r="G29" s="32">
        <v>-2.34</v>
      </c>
      <c r="H29" s="26">
        <v>468</v>
      </c>
      <c r="I29" s="26">
        <v>201</v>
      </c>
      <c r="J29" s="26">
        <v>265</v>
      </c>
      <c r="K29" s="26">
        <v>2</v>
      </c>
      <c r="L29" s="26">
        <v>604</v>
      </c>
      <c r="M29" s="26">
        <v>316</v>
      </c>
      <c r="N29" s="26">
        <v>280</v>
      </c>
      <c r="O29" s="26">
        <v>8</v>
      </c>
      <c r="P29" s="26">
        <v>-136</v>
      </c>
      <c r="Q29" s="26">
        <v>60</v>
      </c>
      <c r="R29" s="26">
        <v>32</v>
      </c>
      <c r="S29" s="26">
        <v>28</v>
      </c>
      <c r="T29" s="26">
        <v>267</v>
      </c>
      <c r="U29" s="26">
        <v>132</v>
      </c>
      <c r="V29" s="26">
        <v>135</v>
      </c>
      <c r="W29" s="26">
        <v>-207</v>
      </c>
      <c r="X29" s="23">
        <v>6039</v>
      </c>
      <c r="Y29" s="64">
        <v>-39</v>
      </c>
      <c r="Z29" s="65">
        <v>-0.64</v>
      </c>
      <c r="AA29" s="285"/>
      <c r="AB29" s="66" t="s">
        <v>55</v>
      </c>
      <c r="AE29" s="53"/>
      <c r="AF29" s="72"/>
    </row>
    <row r="30" spans="1:32" ht="18" customHeight="1">
      <c r="A30" s="285"/>
      <c r="B30" s="78" t="s">
        <v>56</v>
      </c>
      <c r="C30" s="79">
        <v>9467</v>
      </c>
      <c r="D30" s="79">
        <v>4481</v>
      </c>
      <c r="E30" s="79">
        <v>4986</v>
      </c>
      <c r="F30" s="79">
        <v>-110</v>
      </c>
      <c r="G30" s="80">
        <v>-1.1499999999999999</v>
      </c>
      <c r="H30" s="81">
        <v>334</v>
      </c>
      <c r="I30" s="81">
        <v>187</v>
      </c>
      <c r="J30" s="81">
        <v>147</v>
      </c>
      <c r="K30" s="81">
        <v>0</v>
      </c>
      <c r="L30" s="81">
        <v>327</v>
      </c>
      <c r="M30" s="81">
        <v>165</v>
      </c>
      <c r="N30" s="81">
        <v>160</v>
      </c>
      <c r="O30" s="81">
        <v>2</v>
      </c>
      <c r="P30" s="81">
        <v>7</v>
      </c>
      <c r="Q30" s="81">
        <v>61</v>
      </c>
      <c r="R30" s="81">
        <v>37</v>
      </c>
      <c r="S30" s="81">
        <v>24</v>
      </c>
      <c r="T30" s="81">
        <v>178</v>
      </c>
      <c r="U30" s="81">
        <v>99</v>
      </c>
      <c r="V30" s="81">
        <v>79</v>
      </c>
      <c r="W30" s="81">
        <v>-117</v>
      </c>
      <c r="X30" s="79">
        <v>3993</v>
      </c>
      <c r="Y30" s="82">
        <v>-4</v>
      </c>
      <c r="Z30" s="83">
        <v>-0.1</v>
      </c>
      <c r="AA30" s="285"/>
      <c r="AB30" s="78" t="s">
        <v>56</v>
      </c>
      <c r="AE30" s="53"/>
      <c r="AF30" s="72"/>
    </row>
    <row r="31" spans="1:32" ht="18" customHeight="1">
      <c r="A31" s="286"/>
      <c r="B31" s="96" t="s">
        <v>7</v>
      </c>
      <c r="C31" s="97">
        <v>64062</v>
      </c>
      <c r="D31" s="97">
        <v>30607</v>
      </c>
      <c r="E31" s="97">
        <v>33455</v>
      </c>
      <c r="F31" s="97">
        <v>-1069</v>
      </c>
      <c r="G31" s="98">
        <v>-1.64</v>
      </c>
      <c r="H31" s="99">
        <v>2652</v>
      </c>
      <c r="I31" s="99">
        <v>1394</v>
      </c>
      <c r="J31" s="99">
        <v>1242</v>
      </c>
      <c r="K31" s="99">
        <v>16</v>
      </c>
      <c r="L31" s="99">
        <v>2921</v>
      </c>
      <c r="M31" s="99">
        <v>1567</v>
      </c>
      <c r="N31" s="99">
        <v>1338</v>
      </c>
      <c r="O31" s="99">
        <v>16</v>
      </c>
      <c r="P31" s="99">
        <v>-269</v>
      </c>
      <c r="Q31" s="99">
        <v>322</v>
      </c>
      <c r="R31" s="99">
        <v>177</v>
      </c>
      <c r="S31" s="99">
        <v>145</v>
      </c>
      <c r="T31" s="99">
        <v>1122</v>
      </c>
      <c r="U31" s="99">
        <v>578</v>
      </c>
      <c r="V31" s="99">
        <v>544</v>
      </c>
      <c r="W31" s="99">
        <v>-800</v>
      </c>
      <c r="X31" s="97">
        <v>27574</v>
      </c>
      <c r="Y31" s="100">
        <v>-66</v>
      </c>
      <c r="Z31" s="101">
        <v>-0.24</v>
      </c>
      <c r="AA31" s="286"/>
      <c r="AB31" s="96" t="s">
        <v>7</v>
      </c>
      <c r="AE31" s="53"/>
      <c r="AF31" s="72"/>
    </row>
    <row r="32" spans="1:32" ht="18" customHeight="1">
      <c r="A32" s="267" t="s">
        <v>158</v>
      </c>
      <c r="B32" s="102" t="s">
        <v>57</v>
      </c>
      <c r="C32" s="103">
        <v>16544</v>
      </c>
      <c r="D32" s="103">
        <v>7819</v>
      </c>
      <c r="E32" s="103">
        <v>8725</v>
      </c>
      <c r="F32" s="103">
        <v>-216</v>
      </c>
      <c r="G32" s="104">
        <v>-1.29</v>
      </c>
      <c r="H32" s="105">
        <v>528</v>
      </c>
      <c r="I32" s="105">
        <v>337</v>
      </c>
      <c r="J32" s="105">
        <v>190</v>
      </c>
      <c r="K32" s="105">
        <v>1</v>
      </c>
      <c r="L32" s="105">
        <v>527</v>
      </c>
      <c r="M32" s="105">
        <v>311</v>
      </c>
      <c r="N32" s="105">
        <v>213</v>
      </c>
      <c r="O32" s="105">
        <v>3</v>
      </c>
      <c r="P32" s="105">
        <v>1</v>
      </c>
      <c r="Q32" s="105">
        <v>102</v>
      </c>
      <c r="R32" s="105">
        <v>51</v>
      </c>
      <c r="S32" s="105">
        <v>51</v>
      </c>
      <c r="T32" s="105">
        <v>319</v>
      </c>
      <c r="U32" s="105">
        <v>163</v>
      </c>
      <c r="V32" s="105">
        <v>156</v>
      </c>
      <c r="W32" s="105">
        <v>-217</v>
      </c>
      <c r="X32" s="103">
        <v>6850</v>
      </c>
      <c r="Y32" s="106">
        <v>-27</v>
      </c>
      <c r="Z32" s="107">
        <v>-0.39</v>
      </c>
      <c r="AA32" s="267" t="s">
        <v>158</v>
      </c>
      <c r="AB32" s="102" t="s">
        <v>57</v>
      </c>
      <c r="AE32" s="53"/>
      <c r="AF32" s="72"/>
    </row>
    <row r="33" spans="1:32" ht="18" customHeight="1">
      <c r="A33" s="268"/>
      <c r="B33" s="66" t="s">
        <v>58</v>
      </c>
      <c r="C33" s="23">
        <v>1314</v>
      </c>
      <c r="D33" s="23">
        <v>660</v>
      </c>
      <c r="E33" s="23">
        <v>654</v>
      </c>
      <c r="F33" s="23">
        <v>-46</v>
      </c>
      <c r="G33" s="32">
        <v>-3.38</v>
      </c>
      <c r="H33" s="26">
        <v>45</v>
      </c>
      <c r="I33" s="26">
        <v>31</v>
      </c>
      <c r="J33" s="26">
        <v>14</v>
      </c>
      <c r="K33" s="26">
        <v>0</v>
      </c>
      <c r="L33" s="26">
        <v>57</v>
      </c>
      <c r="M33" s="26">
        <v>45</v>
      </c>
      <c r="N33" s="26">
        <v>12</v>
      </c>
      <c r="O33" s="26">
        <v>0</v>
      </c>
      <c r="P33" s="26">
        <v>-12</v>
      </c>
      <c r="Q33" s="26">
        <v>7</v>
      </c>
      <c r="R33" s="26">
        <v>2</v>
      </c>
      <c r="S33" s="26">
        <v>5</v>
      </c>
      <c r="T33" s="26">
        <v>41</v>
      </c>
      <c r="U33" s="26">
        <v>19</v>
      </c>
      <c r="V33" s="26">
        <v>22</v>
      </c>
      <c r="W33" s="26">
        <v>-34</v>
      </c>
      <c r="X33" s="23">
        <v>589</v>
      </c>
      <c r="Y33" s="64">
        <v>-12</v>
      </c>
      <c r="Z33" s="65">
        <v>-2</v>
      </c>
      <c r="AA33" s="268"/>
      <c r="AB33" s="66" t="s">
        <v>58</v>
      </c>
      <c r="AE33" s="53"/>
      <c r="AF33" s="72"/>
    </row>
    <row r="34" spans="1:32" ht="18" customHeight="1">
      <c r="A34" s="268"/>
      <c r="B34" s="66" t="s">
        <v>59</v>
      </c>
      <c r="C34" s="23">
        <v>2205</v>
      </c>
      <c r="D34" s="23">
        <v>1132</v>
      </c>
      <c r="E34" s="23">
        <v>1073</v>
      </c>
      <c r="F34" s="23">
        <v>-92</v>
      </c>
      <c r="G34" s="32">
        <v>-4.01</v>
      </c>
      <c r="H34" s="26">
        <v>80</v>
      </c>
      <c r="I34" s="26">
        <v>60</v>
      </c>
      <c r="J34" s="26">
        <v>20</v>
      </c>
      <c r="K34" s="26">
        <v>0</v>
      </c>
      <c r="L34" s="26">
        <v>126</v>
      </c>
      <c r="M34" s="26">
        <v>106</v>
      </c>
      <c r="N34" s="26">
        <v>20</v>
      </c>
      <c r="O34" s="26">
        <v>0</v>
      </c>
      <c r="P34" s="26">
        <v>-46</v>
      </c>
      <c r="Q34" s="26">
        <v>8</v>
      </c>
      <c r="R34" s="26">
        <v>5</v>
      </c>
      <c r="S34" s="26">
        <v>3</v>
      </c>
      <c r="T34" s="26">
        <v>54</v>
      </c>
      <c r="U34" s="26">
        <v>31</v>
      </c>
      <c r="V34" s="26">
        <v>23</v>
      </c>
      <c r="W34" s="26">
        <v>-46</v>
      </c>
      <c r="X34" s="23">
        <v>1004</v>
      </c>
      <c r="Y34" s="64">
        <v>-19</v>
      </c>
      <c r="Z34" s="65">
        <v>-1.86</v>
      </c>
      <c r="AA34" s="268"/>
      <c r="AB34" s="66" t="s">
        <v>59</v>
      </c>
      <c r="AE34" s="53"/>
      <c r="AF34" s="72"/>
    </row>
    <row r="35" spans="1:32" ht="18" customHeight="1">
      <c r="A35" s="268"/>
      <c r="B35" s="78" t="s">
        <v>159</v>
      </c>
      <c r="C35" s="79">
        <v>4214</v>
      </c>
      <c r="D35" s="79">
        <v>2053</v>
      </c>
      <c r="E35" s="79">
        <v>2161</v>
      </c>
      <c r="F35" s="79">
        <v>-162</v>
      </c>
      <c r="G35" s="80">
        <v>-3.7</v>
      </c>
      <c r="H35" s="81">
        <v>148</v>
      </c>
      <c r="I35" s="81">
        <v>110</v>
      </c>
      <c r="J35" s="81">
        <v>38</v>
      </c>
      <c r="K35" s="81">
        <v>0</v>
      </c>
      <c r="L35" s="81">
        <v>187</v>
      </c>
      <c r="M35" s="81">
        <v>145</v>
      </c>
      <c r="N35" s="81">
        <v>42</v>
      </c>
      <c r="O35" s="81">
        <v>0</v>
      </c>
      <c r="P35" s="81">
        <v>-39</v>
      </c>
      <c r="Q35" s="81">
        <v>15</v>
      </c>
      <c r="R35" s="81">
        <v>8</v>
      </c>
      <c r="S35" s="81">
        <v>7</v>
      </c>
      <c r="T35" s="81">
        <v>138</v>
      </c>
      <c r="U35" s="81">
        <v>80</v>
      </c>
      <c r="V35" s="81">
        <v>58</v>
      </c>
      <c r="W35" s="81">
        <v>-123</v>
      </c>
      <c r="X35" s="79">
        <v>1969</v>
      </c>
      <c r="Y35" s="82">
        <v>-39</v>
      </c>
      <c r="Z35" s="83">
        <v>-1.94</v>
      </c>
      <c r="AA35" s="268"/>
      <c r="AB35" s="78" t="s">
        <v>159</v>
      </c>
      <c r="AE35" s="53"/>
      <c r="AF35" s="72"/>
    </row>
    <row r="36" spans="1:32" ht="18" customHeight="1">
      <c r="A36" s="269"/>
      <c r="B36" s="96" t="s">
        <v>7</v>
      </c>
      <c r="C36" s="97">
        <v>24277</v>
      </c>
      <c r="D36" s="97">
        <v>11664</v>
      </c>
      <c r="E36" s="97">
        <v>12613</v>
      </c>
      <c r="F36" s="97">
        <v>-516</v>
      </c>
      <c r="G36" s="98">
        <v>-2.08</v>
      </c>
      <c r="H36" s="99">
        <v>801</v>
      </c>
      <c r="I36" s="99">
        <v>538</v>
      </c>
      <c r="J36" s="99">
        <v>262</v>
      </c>
      <c r="K36" s="99">
        <v>1</v>
      </c>
      <c r="L36" s="99">
        <v>897</v>
      </c>
      <c r="M36" s="99">
        <v>607</v>
      </c>
      <c r="N36" s="99">
        <v>287</v>
      </c>
      <c r="O36" s="99">
        <v>3</v>
      </c>
      <c r="P36" s="99">
        <v>-96</v>
      </c>
      <c r="Q36" s="99">
        <v>132</v>
      </c>
      <c r="R36" s="99">
        <v>66</v>
      </c>
      <c r="S36" s="99">
        <v>66</v>
      </c>
      <c r="T36" s="99">
        <v>552</v>
      </c>
      <c r="U36" s="99">
        <v>293</v>
      </c>
      <c r="V36" s="99">
        <v>259</v>
      </c>
      <c r="W36" s="99">
        <v>-420</v>
      </c>
      <c r="X36" s="97">
        <v>10412</v>
      </c>
      <c r="Y36" s="100">
        <v>-97</v>
      </c>
      <c r="Z36" s="101">
        <v>-0.92</v>
      </c>
      <c r="AA36" s="269"/>
      <c r="AB36" s="96" t="s">
        <v>7</v>
      </c>
      <c r="AE36" s="53"/>
      <c r="AF36" s="72"/>
    </row>
    <row r="37" spans="1:32" ht="18" customHeight="1">
      <c r="A37" s="270" t="s">
        <v>160</v>
      </c>
      <c r="B37" s="102" t="s">
        <v>12</v>
      </c>
      <c r="C37" s="103">
        <v>10589</v>
      </c>
      <c r="D37" s="103">
        <v>5160</v>
      </c>
      <c r="E37" s="103">
        <v>5429</v>
      </c>
      <c r="F37" s="103">
        <v>-211</v>
      </c>
      <c r="G37" s="104">
        <v>-1.95</v>
      </c>
      <c r="H37" s="105">
        <v>344</v>
      </c>
      <c r="I37" s="105">
        <v>182</v>
      </c>
      <c r="J37" s="105">
        <v>158</v>
      </c>
      <c r="K37" s="105">
        <v>4</v>
      </c>
      <c r="L37" s="105">
        <v>389</v>
      </c>
      <c r="M37" s="105">
        <v>223</v>
      </c>
      <c r="N37" s="105">
        <v>164</v>
      </c>
      <c r="O37" s="105">
        <v>2</v>
      </c>
      <c r="P37" s="105">
        <v>-45</v>
      </c>
      <c r="Q37" s="105">
        <v>50</v>
      </c>
      <c r="R37" s="105">
        <v>25</v>
      </c>
      <c r="S37" s="105">
        <v>25</v>
      </c>
      <c r="T37" s="105">
        <v>216</v>
      </c>
      <c r="U37" s="105">
        <v>97</v>
      </c>
      <c r="V37" s="105">
        <v>119</v>
      </c>
      <c r="W37" s="105">
        <v>-166</v>
      </c>
      <c r="X37" s="103">
        <v>4391</v>
      </c>
      <c r="Y37" s="106">
        <v>-7</v>
      </c>
      <c r="Z37" s="107">
        <v>-0.16</v>
      </c>
      <c r="AA37" s="270" t="s">
        <v>160</v>
      </c>
      <c r="AB37" s="66" t="s">
        <v>12</v>
      </c>
      <c r="AE37" s="53"/>
      <c r="AF37" s="72"/>
    </row>
    <row r="38" spans="1:32" ht="18" customHeight="1">
      <c r="A38" s="271"/>
      <c r="B38" s="66" t="s">
        <v>13</v>
      </c>
      <c r="C38" s="23">
        <v>3196</v>
      </c>
      <c r="D38" s="23">
        <v>1539</v>
      </c>
      <c r="E38" s="23">
        <v>1657</v>
      </c>
      <c r="F38" s="23">
        <v>-64</v>
      </c>
      <c r="G38" s="32">
        <v>-1.96</v>
      </c>
      <c r="H38" s="26">
        <v>89</v>
      </c>
      <c r="I38" s="26">
        <v>54</v>
      </c>
      <c r="J38" s="26">
        <v>35</v>
      </c>
      <c r="K38" s="26">
        <v>0</v>
      </c>
      <c r="L38" s="26">
        <v>87</v>
      </c>
      <c r="M38" s="26">
        <v>49</v>
      </c>
      <c r="N38" s="26">
        <v>38</v>
      </c>
      <c r="O38" s="26">
        <v>0</v>
      </c>
      <c r="P38" s="26">
        <v>2</v>
      </c>
      <c r="Q38" s="26">
        <v>14</v>
      </c>
      <c r="R38" s="26">
        <v>4</v>
      </c>
      <c r="S38" s="26">
        <v>10</v>
      </c>
      <c r="T38" s="26">
        <v>80</v>
      </c>
      <c r="U38" s="26">
        <v>38</v>
      </c>
      <c r="V38" s="26">
        <v>42</v>
      </c>
      <c r="W38" s="26">
        <v>-66</v>
      </c>
      <c r="X38" s="23">
        <v>1385</v>
      </c>
      <c r="Y38" s="64">
        <v>-15</v>
      </c>
      <c r="Z38" s="65">
        <v>-1.07</v>
      </c>
      <c r="AA38" s="271"/>
      <c r="AB38" s="66" t="s">
        <v>13</v>
      </c>
      <c r="AE38" s="53"/>
      <c r="AF38" s="72"/>
    </row>
    <row r="39" spans="1:32" ht="18" customHeight="1">
      <c r="A39" s="271"/>
      <c r="B39" s="78" t="s">
        <v>161</v>
      </c>
      <c r="C39" s="79">
        <v>3053</v>
      </c>
      <c r="D39" s="79">
        <v>1496</v>
      </c>
      <c r="E39" s="79">
        <v>1557</v>
      </c>
      <c r="F39" s="79">
        <v>-90</v>
      </c>
      <c r="G39" s="80">
        <v>-2.86</v>
      </c>
      <c r="H39" s="81">
        <v>152</v>
      </c>
      <c r="I39" s="81">
        <v>109</v>
      </c>
      <c r="J39" s="81">
        <v>43</v>
      </c>
      <c r="K39" s="81">
        <v>0</v>
      </c>
      <c r="L39" s="81">
        <v>158</v>
      </c>
      <c r="M39" s="81">
        <v>109</v>
      </c>
      <c r="N39" s="81">
        <v>49</v>
      </c>
      <c r="O39" s="81">
        <v>0</v>
      </c>
      <c r="P39" s="81">
        <v>-6</v>
      </c>
      <c r="Q39" s="81">
        <v>9</v>
      </c>
      <c r="R39" s="81">
        <v>5</v>
      </c>
      <c r="S39" s="81">
        <v>4</v>
      </c>
      <c r="T39" s="81">
        <v>93</v>
      </c>
      <c r="U39" s="81">
        <v>47</v>
      </c>
      <c r="V39" s="81">
        <v>46</v>
      </c>
      <c r="W39" s="81">
        <v>-84</v>
      </c>
      <c r="X39" s="79">
        <v>1169</v>
      </c>
      <c r="Y39" s="82">
        <v>-14</v>
      </c>
      <c r="Z39" s="83">
        <v>-1.18</v>
      </c>
      <c r="AA39" s="271"/>
      <c r="AB39" s="78" t="s">
        <v>161</v>
      </c>
      <c r="AE39" s="53"/>
      <c r="AF39" s="72"/>
    </row>
    <row r="40" spans="1:32" ht="18" customHeight="1">
      <c r="A40" s="272"/>
      <c r="B40" s="96" t="s">
        <v>7</v>
      </c>
      <c r="C40" s="97">
        <v>16838</v>
      </c>
      <c r="D40" s="97">
        <v>8195</v>
      </c>
      <c r="E40" s="97">
        <v>8643</v>
      </c>
      <c r="F40" s="97">
        <v>-365</v>
      </c>
      <c r="G40" s="98">
        <v>-2.12</v>
      </c>
      <c r="H40" s="99">
        <v>585</v>
      </c>
      <c r="I40" s="99">
        <v>345</v>
      </c>
      <c r="J40" s="99">
        <v>236</v>
      </c>
      <c r="K40" s="99">
        <v>4</v>
      </c>
      <c r="L40" s="99">
        <v>634</v>
      </c>
      <c r="M40" s="99">
        <v>381</v>
      </c>
      <c r="N40" s="99">
        <v>251</v>
      </c>
      <c r="O40" s="99">
        <v>2</v>
      </c>
      <c r="P40" s="99">
        <v>-49</v>
      </c>
      <c r="Q40" s="99">
        <v>73</v>
      </c>
      <c r="R40" s="99">
        <v>34</v>
      </c>
      <c r="S40" s="99">
        <v>39</v>
      </c>
      <c r="T40" s="99">
        <v>389</v>
      </c>
      <c r="U40" s="99">
        <v>182</v>
      </c>
      <c r="V40" s="99">
        <v>207</v>
      </c>
      <c r="W40" s="99">
        <v>-316</v>
      </c>
      <c r="X40" s="97">
        <v>6945</v>
      </c>
      <c r="Y40" s="100">
        <v>-36</v>
      </c>
      <c r="Z40" s="101">
        <v>-0.52</v>
      </c>
      <c r="AA40" s="272"/>
      <c r="AB40" s="96" t="s">
        <v>7</v>
      </c>
      <c r="AE40" s="53"/>
      <c r="AF40" s="72"/>
    </row>
    <row r="41" spans="1:32" ht="18" customHeight="1">
      <c r="A41" s="273" t="s">
        <v>60</v>
      </c>
      <c r="B41" s="273"/>
      <c r="C41" s="67">
        <v>162457</v>
      </c>
      <c r="D41" s="67">
        <v>77389</v>
      </c>
      <c r="E41" s="67">
        <v>85068</v>
      </c>
      <c r="F41" s="67">
        <v>-2782</v>
      </c>
      <c r="G41" s="68">
        <v>-1.68</v>
      </c>
      <c r="H41" s="69">
        <v>6025</v>
      </c>
      <c r="I41" s="69">
        <v>3489</v>
      </c>
      <c r="J41" s="69">
        <v>2506</v>
      </c>
      <c r="K41" s="69">
        <v>30</v>
      </c>
      <c r="L41" s="69">
        <v>6623</v>
      </c>
      <c r="M41" s="69">
        <v>3843</v>
      </c>
      <c r="N41" s="69">
        <v>2752</v>
      </c>
      <c r="O41" s="69">
        <v>28</v>
      </c>
      <c r="P41" s="69">
        <v>-598</v>
      </c>
      <c r="Q41" s="69">
        <v>856</v>
      </c>
      <c r="R41" s="69">
        <v>450</v>
      </c>
      <c r="S41" s="69">
        <v>406</v>
      </c>
      <c r="T41" s="69">
        <v>3040</v>
      </c>
      <c r="U41" s="69">
        <v>1557</v>
      </c>
      <c r="V41" s="69">
        <v>1483</v>
      </c>
      <c r="W41" s="69">
        <v>-2184</v>
      </c>
      <c r="X41" s="67">
        <v>69338</v>
      </c>
      <c r="Y41" s="70">
        <v>-171</v>
      </c>
      <c r="Z41" s="71">
        <v>-0.25</v>
      </c>
      <c r="AA41" s="273" t="s">
        <v>60</v>
      </c>
      <c r="AB41" s="273"/>
      <c r="AE41" s="53"/>
      <c r="AF41" s="72"/>
    </row>
    <row r="42" spans="1:32" s="109" customFormat="1">
      <c r="A42" s="108" t="s">
        <v>227</v>
      </c>
      <c r="C42" s="43"/>
      <c r="D42" s="43"/>
      <c r="E42" s="43"/>
      <c r="F42" s="43"/>
      <c r="G42" s="43"/>
      <c r="H42" s="43"/>
      <c r="I42" s="43"/>
      <c r="J42" s="43"/>
      <c r="K42" s="43"/>
      <c r="L42" s="43"/>
      <c r="M42" s="43"/>
      <c r="N42" s="43"/>
      <c r="O42" s="43"/>
      <c r="P42" s="43"/>
      <c r="Q42" s="43"/>
      <c r="R42" s="43"/>
      <c r="S42" s="43"/>
      <c r="T42" s="43"/>
      <c r="U42" s="43"/>
      <c r="V42" s="43"/>
      <c r="W42" s="43"/>
      <c r="X42" s="43"/>
      <c r="Y42" s="43"/>
      <c r="Z42" s="43"/>
      <c r="AA42" s="10"/>
      <c r="AB42" s="10"/>
      <c r="AE42" s="53"/>
    </row>
    <row r="43" spans="1:32" s="109" customFormat="1">
      <c r="A43" s="108" t="s">
        <v>228</v>
      </c>
      <c r="C43" s="43"/>
      <c r="D43" s="43"/>
      <c r="E43" s="43"/>
      <c r="F43" s="43"/>
      <c r="G43" s="43"/>
      <c r="H43" s="43"/>
      <c r="I43" s="43"/>
      <c r="J43" s="43"/>
      <c r="K43" s="43"/>
      <c r="L43" s="43"/>
      <c r="M43" s="43"/>
      <c r="N43" s="43"/>
      <c r="O43" s="43"/>
      <c r="P43" s="43"/>
      <c r="Q43" s="43"/>
      <c r="R43" s="43"/>
      <c r="S43" s="43"/>
      <c r="T43" s="43"/>
      <c r="U43" s="43"/>
      <c r="V43" s="43"/>
      <c r="W43" s="43"/>
      <c r="X43" s="43"/>
      <c r="Y43" s="43"/>
      <c r="Z43" s="43"/>
      <c r="AA43" s="10"/>
      <c r="AB43" s="10"/>
      <c r="AE43" s="53"/>
    </row>
    <row r="44" spans="1:32" ht="23.25" customHeight="1">
      <c r="AE44" s="53"/>
    </row>
    <row r="45" spans="1:32" ht="23.25" customHeight="1">
      <c r="AE45" s="53"/>
    </row>
    <row r="46" spans="1:32" ht="23.25" customHeight="1">
      <c r="AE46" s="53"/>
    </row>
    <row r="47" spans="1:32">
      <c r="AE47" s="53"/>
    </row>
    <row r="48" spans="1:32">
      <c r="AE48" s="53"/>
    </row>
    <row r="49" spans="31:31">
      <c r="AE49" s="53"/>
    </row>
    <row r="50" spans="31:31">
      <c r="AE50" s="53"/>
    </row>
    <row r="51" spans="31:31">
      <c r="AE51" s="53"/>
    </row>
    <row r="52" spans="31:31">
      <c r="AE52" s="53"/>
    </row>
    <row r="53" spans="31:31">
      <c r="AE53" s="53"/>
    </row>
    <row r="54" spans="31:31">
      <c r="AE54" s="53"/>
    </row>
    <row r="55" spans="31:31">
      <c r="AE55" s="46"/>
    </row>
  </sheetData>
  <mergeCells count="54">
    <mergeCell ref="AA8:AB8"/>
    <mergeCell ref="AA7:AB7"/>
    <mergeCell ref="T5:V5"/>
    <mergeCell ref="X5:X6"/>
    <mergeCell ref="Y5:Y6"/>
    <mergeCell ref="Z5:Z6"/>
    <mergeCell ref="AA10:AB10"/>
    <mergeCell ref="AA11:AB11"/>
    <mergeCell ref="AA13:AB13"/>
    <mergeCell ref="AA14:AB14"/>
    <mergeCell ref="AA12:AB12"/>
    <mergeCell ref="AA20:AA21"/>
    <mergeCell ref="A22:A24"/>
    <mergeCell ref="AA22:AA24"/>
    <mergeCell ref="A25:A31"/>
    <mergeCell ref="AA25:AA31"/>
    <mergeCell ref="AA16:AB16"/>
    <mergeCell ref="A16:B16"/>
    <mergeCell ref="A17:B17"/>
    <mergeCell ref="AA17:AB17"/>
    <mergeCell ref="A18:A19"/>
    <mergeCell ref="AA18:AA19"/>
    <mergeCell ref="AA15:AB15"/>
    <mergeCell ref="A4:B6"/>
    <mergeCell ref="C4:G4"/>
    <mergeCell ref="H4:O4"/>
    <mergeCell ref="Q4:W4"/>
    <mergeCell ref="X4:Z4"/>
    <mergeCell ref="AA4:AB6"/>
    <mergeCell ref="C5:C6"/>
    <mergeCell ref="D5:D6"/>
    <mergeCell ref="E5:E6"/>
    <mergeCell ref="F5:F6"/>
    <mergeCell ref="G5:G6"/>
    <mergeCell ref="H5:K5"/>
    <mergeCell ref="L5:O5"/>
    <mergeCell ref="Q5:S5"/>
    <mergeCell ref="AA9:AB9"/>
    <mergeCell ref="A7:B7"/>
    <mergeCell ref="A8:B8"/>
    <mergeCell ref="A9:B9"/>
    <mergeCell ref="A10:B10"/>
    <mergeCell ref="A11:B11"/>
    <mergeCell ref="A12:B12"/>
    <mergeCell ref="A13:B13"/>
    <mergeCell ref="A14:B14"/>
    <mergeCell ref="A15:B15"/>
    <mergeCell ref="A32:A36"/>
    <mergeCell ref="A20:A21"/>
    <mergeCell ref="AA32:AA36"/>
    <mergeCell ref="A37:A40"/>
    <mergeCell ref="AA37:AA40"/>
    <mergeCell ref="A41:B41"/>
    <mergeCell ref="AA41:AB41"/>
  </mergeCells>
  <phoneticPr fontId="2"/>
  <printOptions horizontalCentered="1"/>
  <pageMargins left="0.39370078740157483" right="0.39370078740157483" top="0.74803149606299213" bottom="0.55118110236220474" header="0.31496062992125984" footer="0.31496062992125984"/>
  <pageSetup paperSize="9" orientation="landscape" r:id="rId1"/>
  <headerFooter alignWithMargins="0"/>
  <colBreaks count="1" manualBreakCount="1">
    <brk id="1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79998168889431442"/>
    <pageSetUpPr fitToPage="1"/>
  </sheetPr>
  <dimension ref="A1:BN98"/>
  <sheetViews>
    <sheetView showGridLines="0" view="pageBreakPreview" topLeftCell="D1" zoomScale="70" zoomScaleNormal="34" zoomScaleSheetLayoutView="70" workbookViewId="0">
      <selection activeCell="AJ30" sqref="AJ30"/>
    </sheetView>
  </sheetViews>
  <sheetFormatPr defaultRowHeight="12"/>
  <cols>
    <col min="1" max="1" width="1.77734375" style="47" customWidth="1"/>
    <col min="2" max="2" width="3.44140625" style="10" customWidth="1"/>
    <col min="3" max="3" width="8" style="10" customWidth="1"/>
    <col min="4" max="4" width="9.6640625" style="10" customWidth="1"/>
    <col min="5" max="14" width="6" style="10" customWidth="1"/>
    <col min="15" max="15" width="5" style="10" customWidth="1"/>
    <col min="16" max="24" width="8.88671875" style="10"/>
    <col min="25" max="25" width="8.88671875" style="10" customWidth="1"/>
    <col min="26" max="34" width="8.88671875" style="10"/>
    <col min="35" max="35" width="3.77734375" style="10" customWidth="1"/>
    <col min="36" max="36" width="8.88671875" style="10" customWidth="1"/>
    <col min="37" max="37" width="4.77734375" style="10" customWidth="1"/>
    <col min="38" max="38" width="8.44140625" style="10" bestFit="1" customWidth="1"/>
    <col min="39" max="39" width="5.109375" style="10" bestFit="1" customWidth="1"/>
    <col min="40" max="40" width="6.88671875" style="10" customWidth="1"/>
    <col min="41" max="41" width="10.21875" style="10" bestFit="1" customWidth="1"/>
    <col min="42" max="42" width="5.109375" style="10" bestFit="1" customWidth="1"/>
    <col min="43" max="43" width="5.109375" style="10" customWidth="1"/>
    <col min="44" max="44" width="10.21875" style="10" bestFit="1" customWidth="1"/>
    <col min="45" max="45" width="5.109375" style="10" bestFit="1" customWidth="1"/>
    <col min="46" max="46" width="4.44140625" style="10" bestFit="1" customWidth="1"/>
    <col min="47" max="47" width="8.44140625" style="10" bestFit="1" customWidth="1"/>
    <col min="48" max="48" width="5.109375" style="10" bestFit="1" customWidth="1"/>
    <col min="49" max="49" width="6.33203125" style="10" bestFit="1" customWidth="1"/>
    <col min="50" max="50" width="10.21875" style="10" bestFit="1" customWidth="1"/>
    <col min="51" max="51" width="5.109375" style="10" bestFit="1" customWidth="1"/>
    <col min="52" max="52" width="6" style="10" bestFit="1" customWidth="1"/>
    <col min="53" max="53" width="10.21875" style="10" bestFit="1" customWidth="1"/>
    <col min="54" max="54" width="5.109375" style="10" bestFit="1" customWidth="1"/>
    <col min="55" max="55" width="7.77734375" style="10" customWidth="1"/>
    <col min="56" max="56" width="10.21875" style="10" bestFit="1" customWidth="1"/>
    <col min="57" max="57" width="5.77734375" style="10" bestFit="1" customWidth="1"/>
    <col min="58" max="58" width="4.44140625" style="10" bestFit="1" customWidth="1"/>
    <col min="59" max="59" width="8.44140625" style="10" bestFit="1" customWidth="1"/>
    <col min="60" max="60" width="5.109375" style="10" bestFit="1" customWidth="1"/>
    <col min="61" max="61" width="6.33203125" style="10" customWidth="1"/>
    <col min="62" max="62" width="8.44140625" style="10" bestFit="1" customWidth="1"/>
    <col min="63" max="63" width="5.109375" style="10" bestFit="1" customWidth="1"/>
    <col min="64" max="64" width="6" style="10" customWidth="1"/>
    <col min="65" max="65" width="10.21875" style="10" bestFit="1" customWidth="1"/>
    <col min="66" max="66" width="5.77734375" style="10" bestFit="1" customWidth="1"/>
    <col min="67" max="67" width="6.88671875" style="10" customWidth="1"/>
    <col min="68" max="68" width="8.88671875" style="10"/>
    <col min="69" max="69" width="3.77734375" style="10" customWidth="1"/>
    <col min="70" max="70" width="8.88671875" style="10"/>
    <col min="71" max="71" width="5.33203125" style="10" customWidth="1"/>
    <col min="72" max="72" width="8.88671875" style="10"/>
    <col min="73" max="73" width="3.5546875" style="10" customWidth="1"/>
    <col min="74" max="74" width="8.88671875" style="10"/>
    <col min="75" max="75" width="5.6640625" style="10" customWidth="1"/>
    <col min="76" max="16384" width="8.88671875" style="10"/>
  </cols>
  <sheetData>
    <row r="1" spans="1:66" ht="21.75" customHeight="1">
      <c r="A1" s="48" t="s">
        <v>200</v>
      </c>
      <c r="C1" s="43"/>
      <c r="D1" s="43"/>
      <c r="E1" s="43"/>
      <c r="F1" s="43"/>
      <c r="H1" s="43"/>
      <c r="I1" s="43"/>
      <c r="J1" s="43"/>
      <c r="K1" s="112"/>
      <c r="L1" s="112"/>
      <c r="M1" s="112"/>
      <c r="N1" s="112"/>
      <c r="U1" s="113"/>
      <c r="AL1" s="288" t="s">
        <v>229</v>
      </c>
      <c r="AM1" s="288"/>
      <c r="AO1" s="288" t="s">
        <v>230</v>
      </c>
      <c r="AP1" s="288"/>
      <c r="AQ1" s="114"/>
      <c r="AR1" s="288" t="s">
        <v>231</v>
      </c>
      <c r="AS1" s="288"/>
      <c r="AU1" s="288" t="s">
        <v>232</v>
      </c>
      <c r="AV1" s="288"/>
      <c r="AX1" s="288" t="s">
        <v>233</v>
      </c>
      <c r="AY1" s="288"/>
      <c r="BA1" s="288" t="s">
        <v>234</v>
      </c>
      <c r="BB1" s="288"/>
      <c r="BD1" s="288" t="s">
        <v>235</v>
      </c>
      <c r="BE1" s="288"/>
      <c r="BG1" s="288" t="s">
        <v>236</v>
      </c>
      <c r="BH1" s="288"/>
      <c r="BJ1" s="288" t="s">
        <v>237</v>
      </c>
      <c r="BK1" s="288"/>
      <c r="BM1" s="288" t="s">
        <v>238</v>
      </c>
      <c r="BN1" s="288"/>
    </row>
    <row r="2" spans="1:66" ht="21.75" customHeight="1">
      <c r="B2" s="43"/>
      <c r="C2" s="43"/>
      <c r="D2" s="43"/>
      <c r="E2" s="115"/>
      <c r="F2" s="43"/>
      <c r="G2" s="43"/>
      <c r="H2" s="43"/>
      <c r="I2" s="43"/>
      <c r="J2" s="43"/>
      <c r="K2" s="112"/>
      <c r="L2" s="112"/>
      <c r="M2" s="116" t="s">
        <v>300</v>
      </c>
      <c r="N2" s="116" t="s">
        <v>34</v>
      </c>
      <c r="AL2" s="117"/>
      <c r="AM2" s="118"/>
      <c r="AN2" s="118"/>
      <c r="AO2" s="118"/>
      <c r="AP2" s="118"/>
      <c r="AQ2" s="118"/>
      <c r="AR2" s="118"/>
      <c r="AS2" s="118"/>
      <c r="AX2" s="119"/>
      <c r="AY2" s="117"/>
      <c r="AZ2" s="118"/>
      <c r="BA2" s="117"/>
      <c r="BB2" s="119"/>
      <c r="BC2" s="118"/>
      <c r="BD2" s="117" t="s">
        <v>301</v>
      </c>
      <c r="BE2" s="118">
        <f t="shared" ref="BE2:BE11" si="0">K6</f>
        <v>-1.0569697062873362E-2</v>
      </c>
      <c r="BF2" s="118"/>
      <c r="BG2" s="117" t="s">
        <v>239</v>
      </c>
      <c r="BH2" s="118">
        <f t="shared" ref="BH2:BH11" si="1">L6</f>
        <v>0.58258248447455641</v>
      </c>
      <c r="BI2" s="118"/>
      <c r="BJ2" s="117" t="s">
        <v>239</v>
      </c>
      <c r="BK2" s="118">
        <f t="shared" ref="BK2:BK11" si="2">M6</f>
        <v>1.5665251928729493</v>
      </c>
      <c r="BL2" s="118"/>
      <c r="BM2" s="117" t="s">
        <v>239</v>
      </c>
      <c r="BN2" s="118">
        <f t="shared" ref="BN2:BN11" si="3">N6</f>
        <v>-0.98394270839839304</v>
      </c>
    </row>
    <row r="3" spans="1:66" ht="21.75" customHeight="1">
      <c r="B3" s="315" t="s">
        <v>61</v>
      </c>
      <c r="C3" s="316"/>
      <c r="D3" s="120" t="s">
        <v>242</v>
      </c>
      <c r="E3" s="321" t="s">
        <v>171</v>
      </c>
      <c r="F3" s="321"/>
      <c r="G3" s="321"/>
      <c r="H3" s="321"/>
      <c r="I3" s="321"/>
      <c r="J3" s="321"/>
      <c r="K3" s="322"/>
      <c r="L3" s="305" t="s">
        <v>172</v>
      </c>
      <c r="M3" s="306"/>
      <c r="N3" s="307"/>
      <c r="AL3" s="117" t="s">
        <v>177</v>
      </c>
      <c r="AM3" s="118">
        <f>E7</f>
        <v>3.2986119851582596</v>
      </c>
      <c r="AN3" s="118"/>
      <c r="AO3" s="117" t="s">
        <v>177</v>
      </c>
      <c r="AP3" s="118">
        <f t="shared" ref="AP3:AP11" si="4">F7</f>
        <v>1.3447180421791378</v>
      </c>
      <c r="AQ3" s="118"/>
      <c r="AR3" s="117" t="s">
        <v>177</v>
      </c>
      <c r="AS3" s="118">
        <f t="shared" ref="AS3:AS11" si="5">G7</f>
        <v>1.9538939429791218</v>
      </c>
      <c r="AU3" s="117" t="s">
        <v>177</v>
      </c>
      <c r="AV3" s="118">
        <f t="shared" ref="AV3:AV11" si="6">H7</f>
        <v>3.3914987237513157</v>
      </c>
      <c r="AX3" s="117" t="s">
        <v>177</v>
      </c>
      <c r="AY3" s="118">
        <f t="shared" ref="AY3:AY11" si="7">I7</f>
        <v>1.0874545006016241</v>
      </c>
      <c r="AZ3" s="118"/>
      <c r="BA3" s="117" t="s">
        <v>177</v>
      </c>
      <c r="BB3" s="118">
        <f t="shared" ref="BB3:BB11" si="8">J7</f>
        <v>2.3040442231496909</v>
      </c>
      <c r="BC3" s="118"/>
      <c r="BD3" s="117" t="s">
        <v>177</v>
      </c>
      <c r="BE3" s="118">
        <f t="shared" si="0"/>
        <v>-9.2886738593055393E-2</v>
      </c>
      <c r="BF3" s="118"/>
      <c r="BG3" s="117" t="s">
        <v>177</v>
      </c>
      <c r="BH3" s="118">
        <f t="shared" si="1"/>
        <v>0.62478288668824788</v>
      </c>
      <c r="BI3" s="118"/>
      <c r="BJ3" s="117" t="s">
        <v>177</v>
      </c>
      <c r="BK3" s="118">
        <f t="shared" si="2"/>
        <v>1.2392450246439342</v>
      </c>
      <c r="BL3" s="118"/>
      <c r="BM3" s="117" t="s">
        <v>177</v>
      </c>
      <c r="BN3" s="118">
        <f t="shared" si="3"/>
        <v>-0.61446213795568616</v>
      </c>
    </row>
    <row r="4" spans="1:66" ht="21.75" customHeight="1">
      <c r="B4" s="317"/>
      <c r="C4" s="318"/>
      <c r="D4" s="325" t="s">
        <v>243</v>
      </c>
      <c r="E4" s="308" t="s">
        <v>173</v>
      </c>
      <c r="F4" s="308"/>
      <c r="G4" s="309"/>
      <c r="H4" s="310" t="s">
        <v>174</v>
      </c>
      <c r="I4" s="308"/>
      <c r="J4" s="309"/>
      <c r="K4" s="121" t="s">
        <v>175</v>
      </c>
      <c r="L4" s="323" t="s">
        <v>14</v>
      </c>
      <c r="M4" s="323" t="s">
        <v>15</v>
      </c>
      <c r="N4" s="122" t="s">
        <v>176</v>
      </c>
      <c r="AL4" s="117" t="s">
        <v>178</v>
      </c>
      <c r="AM4" s="118">
        <f t="shared" ref="AM4:AM11" si="9">E8</f>
        <v>5.4726336693777906</v>
      </c>
      <c r="AN4" s="118"/>
      <c r="AO4" s="117" t="s">
        <v>178</v>
      </c>
      <c r="AP4" s="118">
        <f t="shared" si="4"/>
        <v>1.8809213605373336</v>
      </c>
      <c r="AQ4" s="118"/>
      <c r="AR4" s="117" t="s">
        <v>178</v>
      </c>
      <c r="AS4" s="118">
        <f t="shared" si="5"/>
        <v>3.591712308840457</v>
      </c>
      <c r="AU4" s="117" t="s">
        <v>178</v>
      </c>
      <c r="AV4" s="118">
        <f t="shared" si="6"/>
        <v>3.6524279949909562</v>
      </c>
      <c r="AX4" s="117" t="s">
        <v>178</v>
      </c>
      <c r="AY4" s="118">
        <f t="shared" si="7"/>
        <v>1.208621627433371</v>
      </c>
      <c r="AZ4" s="118"/>
      <c r="BA4" s="117" t="s">
        <v>178</v>
      </c>
      <c r="BB4" s="118">
        <f t="shared" si="8"/>
        <v>2.4438063675575852</v>
      </c>
      <c r="BC4" s="118"/>
      <c r="BD4" s="117" t="s">
        <v>178</v>
      </c>
      <c r="BE4" s="118">
        <f t="shared" si="0"/>
        <v>1.8202056743868347</v>
      </c>
      <c r="BF4" s="118"/>
      <c r="BG4" s="117" t="s">
        <v>178</v>
      </c>
      <c r="BH4" s="118">
        <f t="shared" si="1"/>
        <v>0.67799182868057228</v>
      </c>
      <c r="BI4" s="118"/>
      <c r="BJ4" s="117" t="s">
        <v>178</v>
      </c>
      <c r="BK4" s="118">
        <f t="shared" si="2"/>
        <v>1.5773429297848387</v>
      </c>
      <c r="BL4" s="118"/>
      <c r="BM4" s="117" t="s">
        <v>178</v>
      </c>
      <c r="BN4" s="118">
        <f t="shared" si="3"/>
        <v>-0.89935110110426664</v>
      </c>
    </row>
    <row r="5" spans="1:66" ht="21.75" customHeight="1">
      <c r="B5" s="319"/>
      <c r="C5" s="320"/>
      <c r="D5" s="326"/>
      <c r="E5" s="115" t="s">
        <v>36</v>
      </c>
      <c r="F5" s="123" t="s">
        <v>37</v>
      </c>
      <c r="G5" s="124" t="s">
        <v>38</v>
      </c>
      <c r="H5" s="124" t="s">
        <v>36</v>
      </c>
      <c r="I5" s="123" t="s">
        <v>37</v>
      </c>
      <c r="J5" s="124" t="s">
        <v>38</v>
      </c>
      <c r="K5" s="125" t="s">
        <v>203</v>
      </c>
      <c r="L5" s="324"/>
      <c r="M5" s="324"/>
      <c r="N5" s="126" t="s">
        <v>203</v>
      </c>
      <c r="AL5" s="117" t="s">
        <v>179</v>
      </c>
      <c r="AM5" s="118">
        <f t="shared" si="9"/>
        <v>2.6533294521333368</v>
      </c>
      <c r="AN5" s="118"/>
      <c r="AO5" s="117" t="s">
        <v>179</v>
      </c>
      <c r="AP5" s="118">
        <f t="shared" si="4"/>
        <v>1.0805613626540351</v>
      </c>
      <c r="AQ5" s="118"/>
      <c r="AR5" s="117" t="s">
        <v>179</v>
      </c>
      <c r="AS5" s="118">
        <f t="shared" si="5"/>
        <v>1.5727680894793019</v>
      </c>
      <c r="AU5" s="117" t="s">
        <v>179</v>
      </c>
      <c r="AV5" s="118">
        <f t="shared" si="6"/>
        <v>3.0458599063219456</v>
      </c>
      <c r="AX5" s="117" t="s">
        <v>179</v>
      </c>
      <c r="AY5" s="118">
        <f t="shared" si="7"/>
        <v>1.1899406352818722</v>
      </c>
      <c r="AZ5" s="118"/>
      <c r="BA5" s="117" t="s">
        <v>179</v>
      </c>
      <c r="BB5" s="118">
        <f t="shared" si="8"/>
        <v>1.8559192710400734</v>
      </c>
      <c r="BC5" s="118"/>
      <c r="BD5" s="117" t="s">
        <v>179</v>
      </c>
      <c r="BE5" s="118">
        <f t="shared" si="0"/>
        <v>-0.39253045418860866</v>
      </c>
      <c r="BF5" s="118"/>
      <c r="BG5" s="117" t="s">
        <v>179</v>
      </c>
      <c r="BH5" s="118">
        <f t="shared" si="1"/>
        <v>0.57424118129614443</v>
      </c>
      <c r="BI5" s="118"/>
      <c r="BJ5" s="117" t="s">
        <v>179</v>
      </c>
      <c r="BK5" s="118">
        <f t="shared" si="2"/>
        <v>1.7906445438266867</v>
      </c>
      <c r="BL5" s="118"/>
      <c r="BM5" s="117" t="s">
        <v>179</v>
      </c>
      <c r="BN5" s="118">
        <f t="shared" si="3"/>
        <v>-1.2164033625305424</v>
      </c>
    </row>
    <row r="6" spans="1:66" ht="21.75" customHeight="1" thickBot="1">
      <c r="A6" s="111"/>
      <c r="B6" s="311" t="s">
        <v>162</v>
      </c>
      <c r="C6" s="312"/>
      <c r="D6" s="127">
        <v>1030361</v>
      </c>
      <c r="E6" s="128">
        <v>2.046101175062049</v>
      </c>
      <c r="F6" s="129"/>
      <c r="G6" s="130">
        <v>2.046101175062049</v>
      </c>
      <c r="H6" s="130">
        <v>2.0566708721249225</v>
      </c>
      <c r="I6" s="131"/>
      <c r="J6" s="130">
        <v>2.0566708721249225</v>
      </c>
      <c r="K6" s="130">
        <v>-1.0569697062873362E-2</v>
      </c>
      <c r="L6" s="130">
        <v>0.58258248447455641</v>
      </c>
      <c r="M6" s="130">
        <v>1.5665251928729493</v>
      </c>
      <c r="N6" s="154">
        <v>-0.98394270839839304</v>
      </c>
      <c r="AL6" s="117" t="s">
        <v>180</v>
      </c>
      <c r="AM6" s="118">
        <f t="shared" si="9"/>
        <v>3.0699284656614321</v>
      </c>
      <c r="AN6" s="118"/>
      <c r="AO6" s="117" t="s">
        <v>180</v>
      </c>
      <c r="AP6" s="118">
        <f t="shared" si="4"/>
        <v>1.4140023775261215</v>
      </c>
      <c r="AQ6" s="118"/>
      <c r="AR6" s="117" t="s">
        <v>180</v>
      </c>
      <c r="AS6" s="118">
        <f t="shared" si="5"/>
        <v>1.6559260881353104</v>
      </c>
      <c r="AU6" s="117" t="s">
        <v>180</v>
      </c>
      <c r="AV6" s="118">
        <f t="shared" si="6"/>
        <v>3.1470937871488456</v>
      </c>
      <c r="AX6" s="117" t="s">
        <v>180</v>
      </c>
      <c r="AY6" s="118">
        <f t="shared" si="7"/>
        <v>1.7706312957517363</v>
      </c>
      <c r="AZ6" s="118"/>
      <c r="BA6" s="117" t="s">
        <v>180</v>
      </c>
      <c r="BB6" s="118">
        <f t="shared" si="8"/>
        <v>1.3764624913971095</v>
      </c>
      <c r="BC6" s="118"/>
      <c r="BD6" s="117" t="s">
        <v>180</v>
      </c>
      <c r="BE6" s="118">
        <f t="shared" si="0"/>
        <v>-7.7165321487413716E-2</v>
      </c>
      <c r="BF6" s="118"/>
      <c r="BG6" s="117" t="s">
        <v>180</v>
      </c>
      <c r="BH6" s="118">
        <f t="shared" si="1"/>
        <v>0.42336649356608064</v>
      </c>
      <c r="BI6" s="118"/>
      <c r="BJ6" s="117" t="s">
        <v>180</v>
      </c>
      <c r="BK6" s="118">
        <f t="shared" si="2"/>
        <v>1.9791862186906921</v>
      </c>
      <c r="BL6" s="118"/>
      <c r="BM6" s="117" t="s">
        <v>180</v>
      </c>
      <c r="BN6" s="118">
        <f t="shared" si="3"/>
        <v>-1.5558197251246115</v>
      </c>
    </row>
    <row r="7" spans="1:66" ht="21.75" customHeight="1" thickTop="1">
      <c r="A7" s="111"/>
      <c r="B7" s="313" t="s">
        <v>144</v>
      </c>
      <c r="C7" s="314"/>
      <c r="D7" s="132">
        <v>394448</v>
      </c>
      <c r="E7" s="133">
        <v>3.2986119851582596</v>
      </c>
      <c r="F7" s="134">
        <v>1.3447180421791378</v>
      </c>
      <c r="G7" s="134">
        <v>1.9538939429791218</v>
      </c>
      <c r="H7" s="134">
        <v>3.3914987237513157</v>
      </c>
      <c r="I7" s="134">
        <v>1.0874545006016241</v>
      </c>
      <c r="J7" s="134">
        <v>2.3040442231496909</v>
      </c>
      <c r="K7" s="134">
        <v>-9.2886738593055393E-2</v>
      </c>
      <c r="L7" s="134">
        <v>0.62478288668824788</v>
      </c>
      <c r="M7" s="134">
        <v>1.2392450246439342</v>
      </c>
      <c r="N7" s="155">
        <v>-0.61446213795568616</v>
      </c>
      <c r="AL7" s="117" t="s">
        <v>181</v>
      </c>
      <c r="AM7" s="118">
        <f t="shared" si="9"/>
        <v>3.3415163143218054</v>
      </c>
      <c r="AN7" s="118"/>
      <c r="AO7" s="117" t="s">
        <v>181</v>
      </c>
      <c r="AP7" s="118">
        <f t="shared" si="4"/>
        <v>1.4705531854041043</v>
      </c>
      <c r="AQ7" s="118"/>
      <c r="AR7" s="117" t="s">
        <v>181</v>
      </c>
      <c r="AS7" s="118">
        <f t="shared" si="5"/>
        <v>1.8709631289177013</v>
      </c>
      <c r="AU7" s="117" t="s">
        <v>181</v>
      </c>
      <c r="AV7" s="118">
        <f t="shared" si="6"/>
        <v>4.0636842481588289</v>
      </c>
      <c r="AX7" s="117" t="s">
        <v>181</v>
      </c>
      <c r="AY7" s="118">
        <f t="shared" si="7"/>
        <v>2.2022546893247847</v>
      </c>
      <c r="AZ7" s="118"/>
      <c r="BA7" s="117" t="s">
        <v>181</v>
      </c>
      <c r="BB7" s="118">
        <f t="shared" si="8"/>
        <v>1.8614295588340446</v>
      </c>
      <c r="BC7" s="118"/>
      <c r="BD7" s="117" t="s">
        <v>181</v>
      </c>
      <c r="BE7" s="118">
        <f t="shared" si="0"/>
        <v>-0.7221679338370236</v>
      </c>
      <c r="BF7" s="118"/>
      <c r="BG7" s="117" t="s">
        <v>181</v>
      </c>
      <c r="BH7" s="118">
        <f t="shared" si="1"/>
        <v>0.48621207426651092</v>
      </c>
      <c r="BI7" s="118"/>
      <c r="BJ7" s="117" t="s">
        <v>181</v>
      </c>
      <c r="BK7" s="118">
        <f t="shared" si="2"/>
        <v>1.7994613532902735</v>
      </c>
      <c r="BL7" s="118"/>
      <c r="BM7" s="117" t="s">
        <v>181</v>
      </c>
      <c r="BN7" s="118">
        <f t="shared" si="3"/>
        <v>-1.3132492790237624</v>
      </c>
    </row>
    <row r="8" spans="1:66" ht="21.75" customHeight="1">
      <c r="A8" s="111"/>
      <c r="B8" s="289" t="s">
        <v>145</v>
      </c>
      <c r="C8" s="290"/>
      <c r="D8" s="132">
        <v>159570</v>
      </c>
      <c r="E8" s="133">
        <v>5.4726336693777906</v>
      </c>
      <c r="F8" s="134">
        <v>1.8809213605373336</v>
      </c>
      <c r="G8" s="134">
        <v>3.591712308840457</v>
      </c>
      <c r="H8" s="134">
        <v>3.6524279949909562</v>
      </c>
      <c r="I8" s="134">
        <v>1.208621627433371</v>
      </c>
      <c r="J8" s="134">
        <v>2.4438063675575852</v>
      </c>
      <c r="K8" s="134">
        <v>1.8202056743868347</v>
      </c>
      <c r="L8" s="134">
        <v>0.67799182868057228</v>
      </c>
      <c r="M8" s="134">
        <v>1.5773429297848387</v>
      </c>
      <c r="N8" s="155">
        <v>-0.89935110110426664</v>
      </c>
      <c r="AL8" s="117" t="s">
        <v>182</v>
      </c>
      <c r="AM8" s="118">
        <f t="shared" si="9"/>
        <v>2.9976102240847848</v>
      </c>
      <c r="AN8" s="118"/>
      <c r="AO8" s="117" t="s">
        <v>182</v>
      </c>
      <c r="AP8" s="118">
        <f t="shared" si="4"/>
        <v>1.6139646036089079</v>
      </c>
      <c r="AQ8" s="118"/>
      <c r="AR8" s="117" t="s">
        <v>182</v>
      </c>
      <c r="AS8" s="118">
        <f t="shared" si="5"/>
        <v>1.3836456204758771</v>
      </c>
      <c r="AU8" s="117" t="s">
        <v>182</v>
      </c>
      <c r="AV8" s="118">
        <f t="shared" si="6"/>
        <v>3.5777369861115917</v>
      </c>
      <c r="AX8" s="117" t="s">
        <v>182</v>
      </c>
      <c r="AY8" s="118">
        <f t="shared" si="7"/>
        <v>2.0451633013542065</v>
      </c>
      <c r="AZ8" s="118"/>
      <c r="BA8" s="117" t="s">
        <v>182</v>
      </c>
      <c r="BB8" s="118">
        <f t="shared" si="8"/>
        <v>1.5325736847573859</v>
      </c>
      <c r="BC8" s="118"/>
      <c r="BD8" s="117" t="s">
        <v>182</v>
      </c>
      <c r="BE8" s="118">
        <f t="shared" si="0"/>
        <v>-0.58012676202680702</v>
      </c>
      <c r="BF8" s="118"/>
      <c r="BG8" s="117" t="s">
        <v>182</v>
      </c>
      <c r="BH8" s="118">
        <f t="shared" si="1"/>
        <v>0.54202888511758385</v>
      </c>
      <c r="BI8" s="118"/>
      <c r="BJ8" s="117" t="s">
        <v>182</v>
      </c>
      <c r="BK8" s="118">
        <f t="shared" si="2"/>
        <v>1.5741350050219931</v>
      </c>
      <c r="BL8" s="118"/>
      <c r="BM8" s="117" t="s">
        <v>182</v>
      </c>
      <c r="BN8" s="118">
        <f t="shared" si="3"/>
        <v>-1.032106119904409</v>
      </c>
    </row>
    <row r="9" spans="1:66" ht="21.75" customHeight="1">
      <c r="A9" s="111"/>
      <c r="B9" s="289" t="s">
        <v>146</v>
      </c>
      <c r="C9" s="290"/>
      <c r="D9" s="132">
        <v>111543</v>
      </c>
      <c r="E9" s="133">
        <v>2.6533294521333368</v>
      </c>
      <c r="F9" s="134">
        <v>1.0805613626540351</v>
      </c>
      <c r="G9" s="134">
        <v>1.5727680894793019</v>
      </c>
      <c r="H9" s="134">
        <v>3.0458599063219456</v>
      </c>
      <c r="I9" s="134">
        <v>1.1899406352818722</v>
      </c>
      <c r="J9" s="134">
        <v>1.8559192710400734</v>
      </c>
      <c r="K9" s="134">
        <v>-0.39253045418860866</v>
      </c>
      <c r="L9" s="134">
        <v>0.57424118129614443</v>
      </c>
      <c r="M9" s="134">
        <v>1.7906445438266867</v>
      </c>
      <c r="N9" s="155">
        <v>-1.2164033625305424</v>
      </c>
      <c r="AL9" s="117" t="s">
        <v>183</v>
      </c>
      <c r="AM9" s="118">
        <f t="shared" si="9"/>
        <v>2.6566191966281369</v>
      </c>
      <c r="AN9" s="118"/>
      <c r="AO9" s="117" t="s">
        <v>183</v>
      </c>
      <c r="AP9" s="118">
        <f t="shared" si="4"/>
        <v>1.0600932371160354</v>
      </c>
      <c r="AQ9" s="118"/>
      <c r="AR9" s="117" t="s">
        <v>183</v>
      </c>
      <c r="AS9" s="118">
        <f t="shared" si="5"/>
        <v>1.5965259595121017</v>
      </c>
      <c r="AU9" s="117" t="s">
        <v>183</v>
      </c>
      <c r="AV9" s="118">
        <f t="shared" si="6"/>
        <v>4.1445813908934159</v>
      </c>
      <c r="AX9" s="117" t="s">
        <v>183</v>
      </c>
      <c r="AY9" s="118">
        <f t="shared" si="7"/>
        <v>2.2542946548310878</v>
      </c>
      <c r="AZ9" s="118"/>
      <c r="BA9" s="117" t="s">
        <v>183</v>
      </c>
      <c r="BB9" s="118">
        <f t="shared" si="8"/>
        <v>1.8902867360623286</v>
      </c>
      <c r="BC9" s="118"/>
      <c r="BD9" s="117" t="s">
        <v>183</v>
      </c>
      <c r="BE9" s="118">
        <f t="shared" si="0"/>
        <v>-1.4879621942652788</v>
      </c>
      <c r="BF9" s="118"/>
      <c r="BG9" s="117" t="s">
        <v>183</v>
      </c>
      <c r="BH9" s="118">
        <f t="shared" si="1"/>
        <v>0.45979947633948526</v>
      </c>
      <c r="BI9" s="118"/>
      <c r="BJ9" s="117" t="s">
        <v>183</v>
      </c>
      <c r="BK9" s="118">
        <f t="shared" si="2"/>
        <v>2.2798390701832814</v>
      </c>
      <c r="BL9" s="118"/>
      <c r="BM9" s="117" t="s">
        <v>183</v>
      </c>
      <c r="BN9" s="118">
        <f t="shared" si="3"/>
        <v>-1.8200395938437961</v>
      </c>
    </row>
    <row r="10" spans="1:66" ht="21.75" customHeight="1">
      <c r="A10" s="111"/>
      <c r="B10" s="289" t="s">
        <v>147</v>
      </c>
      <c r="C10" s="290"/>
      <c r="D10" s="132">
        <v>47166</v>
      </c>
      <c r="E10" s="133">
        <v>3.0699284656614321</v>
      </c>
      <c r="F10" s="134">
        <v>1.4140023775261215</v>
      </c>
      <c r="G10" s="134">
        <v>1.6559260881353104</v>
      </c>
      <c r="H10" s="134">
        <v>3.1470937871488456</v>
      </c>
      <c r="I10" s="134">
        <v>1.7706312957517363</v>
      </c>
      <c r="J10" s="134">
        <v>1.3764624913971095</v>
      </c>
      <c r="K10" s="134">
        <v>-7.7165321487413716E-2</v>
      </c>
      <c r="L10" s="134">
        <v>0.42336649356608064</v>
      </c>
      <c r="M10" s="134">
        <v>1.9791862186906921</v>
      </c>
      <c r="N10" s="155">
        <v>-1.5558197251246115</v>
      </c>
      <c r="AL10" s="117" t="s">
        <v>184</v>
      </c>
      <c r="AM10" s="118">
        <f t="shared" si="9"/>
        <v>3.5243093519935855</v>
      </c>
      <c r="AN10" s="118"/>
      <c r="AO10" s="117" t="s">
        <v>184</v>
      </c>
      <c r="AP10" s="118">
        <f t="shared" si="4"/>
        <v>1.7967781908302356</v>
      </c>
      <c r="AQ10" s="118"/>
      <c r="AR10" s="117" t="s">
        <v>184</v>
      </c>
      <c r="AS10" s="118">
        <f t="shared" si="5"/>
        <v>1.7275311611633501</v>
      </c>
      <c r="AU10" s="117" t="s">
        <v>184</v>
      </c>
      <c r="AV10" s="118">
        <f t="shared" si="6"/>
        <v>3.5097310299584517</v>
      </c>
      <c r="AX10" s="117" t="s">
        <v>184</v>
      </c>
      <c r="AY10" s="118">
        <f t="shared" si="7"/>
        <v>2.1721699832349297</v>
      </c>
      <c r="AZ10" s="118"/>
      <c r="BA10" s="117" t="s">
        <v>184</v>
      </c>
      <c r="BB10" s="118">
        <f t="shared" si="8"/>
        <v>1.3375610467235222</v>
      </c>
      <c r="BC10" s="118"/>
      <c r="BD10" s="117" t="s">
        <v>184</v>
      </c>
      <c r="BE10" s="118">
        <f t="shared" si="0"/>
        <v>1.4578322035133756E-2</v>
      </c>
      <c r="BF10" s="118"/>
      <c r="BG10" s="117" t="s">
        <v>184</v>
      </c>
      <c r="BH10" s="118">
        <f t="shared" si="1"/>
        <v>0.5248195932648152</v>
      </c>
      <c r="BI10" s="118"/>
      <c r="BJ10" s="117" t="s">
        <v>184</v>
      </c>
      <c r="BK10" s="118">
        <f t="shared" si="2"/>
        <v>1.8186456738829362</v>
      </c>
      <c r="BL10" s="118"/>
      <c r="BM10" s="117" t="s">
        <v>184</v>
      </c>
      <c r="BN10" s="118">
        <f t="shared" si="3"/>
        <v>-1.2938260806181208</v>
      </c>
    </row>
    <row r="11" spans="1:66" ht="21.75" customHeight="1">
      <c r="A11" s="111"/>
      <c r="B11" s="289" t="s">
        <v>148</v>
      </c>
      <c r="C11" s="290"/>
      <c r="D11" s="132">
        <v>41103</v>
      </c>
      <c r="E11" s="133">
        <v>3.3415163143218054</v>
      </c>
      <c r="F11" s="134">
        <v>1.4705531854041043</v>
      </c>
      <c r="G11" s="134">
        <v>1.8709631289177013</v>
      </c>
      <c r="H11" s="134">
        <v>4.0636842481588289</v>
      </c>
      <c r="I11" s="134">
        <v>2.2022546893247847</v>
      </c>
      <c r="J11" s="134">
        <v>1.8614295588340446</v>
      </c>
      <c r="K11" s="134">
        <v>-0.7221679338370236</v>
      </c>
      <c r="L11" s="134">
        <v>0.48621207426651092</v>
      </c>
      <c r="M11" s="134">
        <v>1.7994613532902735</v>
      </c>
      <c r="N11" s="155">
        <v>-1.3132492790237624</v>
      </c>
      <c r="AL11" s="117" t="s">
        <v>152</v>
      </c>
      <c r="AM11" s="118">
        <f t="shared" si="9"/>
        <v>4.3232052609145715</v>
      </c>
      <c r="AN11" s="118"/>
      <c r="AO11" s="117" t="s">
        <v>152</v>
      </c>
      <c r="AP11" s="118">
        <f t="shared" si="4"/>
        <v>1.5100773305729769</v>
      </c>
      <c r="AQ11" s="118"/>
      <c r="AR11" s="117" t="s">
        <v>152</v>
      </c>
      <c r="AS11" s="118">
        <f t="shared" si="5"/>
        <v>2.8131279303415941</v>
      </c>
      <c r="AU11" s="117" t="s">
        <v>152</v>
      </c>
      <c r="AV11" s="118">
        <f t="shared" si="6"/>
        <v>5.1026000121780424</v>
      </c>
      <c r="AX11" s="117" t="s">
        <v>152</v>
      </c>
      <c r="AY11" s="118">
        <f t="shared" si="7"/>
        <v>1.8023503622967789</v>
      </c>
      <c r="AZ11" s="118"/>
      <c r="BA11" s="117" t="s">
        <v>152</v>
      </c>
      <c r="BB11" s="118">
        <f t="shared" si="8"/>
        <v>3.3002496498812643</v>
      </c>
      <c r="BC11" s="118"/>
      <c r="BD11" s="117" t="s">
        <v>152</v>
      </c>
      <c r="BE11" s="118">
        <f t="shared" si="0"/>
        <v>-0.77939475126347191</v>
      </c>
      <c r="BF11" s="118"/>
      <c r="BG11" s="117" t="s">
        <v>152</v>
      </c>
      <c r="BH11" s="118">
        <f t="shared" si="1"/>
        <v>0.40187541862022769</v>
      </c>
      <c r="BI11" s="118"/>
      <c r="BJ11" s="117" t="s">
        <v>152</v>
      </c>
      <c r="BK11" s="118">
        <f t="shared" si="2"/>
        <v>2.1128904585033186</v>
      </c>
      <c r="BL11" s="118"/>
      <c r="BM11" s="117" t="s">
        <v>152</v>
      </c>
      <c r="BN11" s="118">
        <f t="shared" si="3"/>
        <v>-1.7110150398830908</v>
      </c>
    </row>
    <row r="12" spans="1:66" ht="21.75" customHeight="1">
      <c r="A12" s="111"/>
      <c r="B12" s="289" t="s">
        <v>149</v>
      </c>
      <c r="C12" s="290"/>
      <c r="D12" s="132">
        <v>56815</v>
      </c>
      <c r="E12" s="133">
        <v>2.9976102240847848</v>
      </c>
      <c r="F12" s="134">
        <v>1.6139646036089079</v>
      </c>
      <c r="G12" s="134">
        <v>1.3836456204758771</v>
      </c>
      <c r="H12" s="134">
        <v>3.5777369861115917</v>
      </c>
      <c r="I12" s="134">
        <v>2.0451633013542065</v>
      </c>
      <c r="J12" s="134">
        <v>1.5325736847573859</v>
      </c>
      <c r="K12" s="134">
        <v>-0.58012676202680702</v>
      </c>
      <c r="L12" s="134">
        <v>0.54202888511758385</v>
      </c>
      <c r="M12" s="134">
        <v>1.5741350050219931</v>
      </c>
      <c r="N12" s="155">
        <v>-1.032106119904409</v>
      </c>
      <c r="AL12" s="117" t="s">
        <v>70</v>
      </c>
      <c r="AM12" s="118">
        <f>E17</f>
        <v>3.6116672555254583</v>
      </c>
      <c r="AN12" s="118"/>
      <c r="AO12" s="117" t="s">
        <v>70</v>
      </c>
      <c r="AP12" s="118">
        <f>F17</f>
        <v>2.1984061555372354</v>
      </c>
      <c r="AQ12" s="118"/>
      <c r="AR12" s="117" t="s">
        <v>70</v>
      </c>
      <c r="AS12" s="118">
        <f>G17</f>
        <v>1.4132610999882227</v>
      </c>
      <c r="AU12" s="117" t="s">
        <v>70</v>
      </c>
      <c r="AV12" s="118">
        <f>H17</f>
        <v>4.1298629921878067</v>
      </c>
      <c r="AX12" s="117" t="s">
        <v>70</v>
      </c>
      <c r="AY12" s="118">
        <f>I17</f>
        <v>2.3829152435912535</v>
      </c>
      <c r="AZ12" s="118"/>
      <c r="BA12" s="117" t="s">
        <v>70</v>
      </c>
      <c r="BB12" s="118">
        <f>J17</f>
        <v>1.7469477485965532</v>
      </c>
      <c r="BC12" s="118"/>
      <c r="BD12" s="117" t="s">
        <v>70</v>
      </c>
      <c r="BE12" s="118">
        <f>K17</f>
        <v>-0.51819573666234831</v>
      </c>
      <c r="BF12" s="118"/>
      <c r="BG12" s="117" t="s">
        <v>70</v>
      </c>
      <c r="BH12" s="118">
        <f>L17</f>
        <v>0.68307619832764099</v>
      </c>
      <c r="BI12" s="118"/>
      <c r="BJ12" s="117" t="s">
        <v>70</v>
      </c>
      <c r="BK12" s="118">
        <f>M17</f>
        <v>1.2915636163781259</v>
      </c>
      <c r="BL12" s="118"/>
      <c r="BM12" s="117" t="s">
        <v>70</v>
      </c>
      <c r="BN12" s="118">
        <f>N17</f>
        <v>-0.6084874180504849</v>
      </c>
    </row>
    <row r="13" spans="1:66" ht="21.75" customHeight="1">
      <c r="A13" s="111"/>
      <c r="B13" s="289" t="s">
        <v>150</v>
      </c>
      <c r="C13" s="290"/>
      <c r="D13" s="132">
        <v>15141</v>
      </c>
      <c r="E13" s="133">
        <v>2.6566191966281369</v>
      </c>
      <c r="F13" s="134">
        <v>1.0600932371160354</v>
      </c>
      <c r="G13" s="134">
        <v>1.5965259595121017</v>
      </c>
      <c r="H13" s="134">
        <v>4.1445813908934159</v>
      </c>
      <c r="I13" s="134">
        <v>2.2542946548310878</v>
      </c>
      <c r="J13" s="134">
        <v>1.8902867360623286</v>
      </c>
      <c r="K13" s="134">
        <v>-1.4879621942652788</v>
      </c>
      <c r="L13" s="134">
        <v>0.45979947633948526</v>
      </c>
      <c r="M13" s="134">
        <v>2.2798390701832814</v>
      </c>
      <c r="N13" s="155">
        <v>-1.8200395938437961</v>
      </c>
      <c r="AL13" s="117" t="s">
        <v>71</v>
      </c>
      <c r="AM13" s="118">
        <f>E19</f>
        <v>2.4360386828253153</v>
      </c>
      <c r="AN13" s="118"/>
      <c r="AO13" s="117" t="s">
        <v>71</v>
      </c>
      <c r="AP13" s="118">
        <f>F19</f>
        <v>1.3343126453666299</v>
      </c>
      <c r="AQ13" s="118"/>
      <c r="AR13" s="117" t="s">
        <v>71</v>
      </c>
      <c r="AS13" s="118">
        <f>G19</f>
        <v>1.1017260374586852</v>
      </c>
      <c r="AU13" s="117" t="s">
        <v>71</v>
      </c>
      <c r="AV13" s="118">
        <f>H19</f>
        <v>3.5867303219488313</v>
      </c>
      <c r="AX13" s="117" t="s">
        <v>71</v>
      </c>
      <c r="AY13" s="118">
        <f>I19</f>
        <v>2.4115558819928999</v>
      </c>
      <c r="AZ13" s="118"/>
      <c r="BA13" s="117" t="s">
        <v>71</v>
      </c>
      <c r="BB13" s="118">
        <f>J19</f>
        <v>1.175174439955931</v>
      </c>
      <c r="BC13" s="118"/>
      <c r="BD13" s="117" t="s">
        <v>71</v>
      </c>
      <c r="BE13" s="118">
        <f>K19</f>
        <v>-1.1506916391235158</v>
      </c>
      <c r="BF13" s="118"/>
      <c r="BG13" s="117" t="s">
        <v>71</v>
      </c>
      <c r="BH13" s="118">
        <f>L19</f>
        <v>0.41620761415105889</v>
      </c>
      <c r="BI13" s="118"/>
      <c r="BJ13" s="117" t="s">
        <v>71</v>
      </c>
      <c r="BK13" s="118">
        <f>M19</f>
        <v>2.0075896682580487</v>
      </c>
      <c r="BL13" s="118"/>
      <c r="BM13" s="117" t="s">
        <v>71</v>
      </c>
      <c r="BN13" s="118">
        <f>N19</f>
        <v>-1.5913820541069899</v>
      </c>
    </row>
    <row r="14" spans="1:66" ht="21.75" customHeight="1">
      <c r="A14" s="111"/>
      <c r="B14" s="289" t="s">
        <v>151</v>
      </c>
      <c r="C14" s="290"/>
      <c r="D14" s="132">
        <v>27087</v>
      </c>
      <c r="E14" s="133">
        <v>3.5243093519935855</v>
      </c>
      <c r="F14" s="134">
        <v>1.7967781908302356</v>
      </c>
      <c r="G14" s="134">
        <v>1.7275311611633501</v>
      </c>
      <c r="H14" s="134">
        <v>3.5097310299584517</v>
      </c>
      <c r="I14" s="134">
        <v>2.1721699832349297</v>
      </c>
      <c r="J14" s="134">
        <v>1.3375610467235222</v>
      </c>
      <c r="K14" s="134">
        <v>1.4578322035133756E-2</v>
      </c>
      <c r="L14" s="134">
        <v>0.5248195932648152</v>
      </c>
      <c r="M14" s="134">
        <v>1.8186456738829362</v>
      </c>
      <c r="N14" s="155">
        <v>-1.2938260806181208</v>
      </c>
      <c r="AL14" s="117" t="s">
        <v>72</v>
      </c>
      <c r="AM14" s="118">
        <f>E21</f>
        <v>3.7168440614968747</v>
      </c>
      <c r="AN14" s="118"/>
      <c r="AO14" s="117" t="s">
        <v>72</v>
      </c>
      <c r="AP14" s="118">
        <f>F21</f>
        <v>2.4778960409979165</v>
      </c>
      <c r="AQ14" s="118"/>
      <c r="AR14" s="117" t="s">
        <v>72</v>
      </c>
      <c r="AS14" s="118">
        <f>G21</f>
        <v>1.2389480204989582</v>
      </c>
      <c r="AU14" s="117" t="s">
        <v>72</v>
      </c>
      <c r="AV14" s="118">
        <f>H21</f>
        <v>3.136791124626908</v>
      </c>
      <c r="AX14" s="117" t="s">
        <v>72</v>
      </c>
      <c r="AY14" s="118">
        <f>I21</f>
        <v>1.7401588106099004</v>
      </c>
      <c r="AZ14" s="118"/>
      <c r="BA14" s="117" t="s">
        <v>72</v>
      </c>
      <c r="BB14" s="118">
        <f>J21</f>
        <v>1.3966323140170074</v>
      </c>
      <c r="BC14" s="118"/>
      <c r="BD14" s="117" t="s">
        <v>72</v>
      </c>
      <c r="BE14" s="118">
        <f>K21</f>
        <v>0.58005293686996673</v>
      </c>
      <c r="BF14" s="118"/>
      <c r="BG14" s="117" t="s">
        <v>72</v>
      </c>
      <c r="BH14" s="118">
        <f>L21</f>
        <v>0.51247395393365991</v>
      </c>
      <c r="BI14" s="118"/>
      <c r="BJ14" s="117" t="s">
        <v>72</v>
      </c>
      <c r="BK14" s="118">
        <f>M21</f>
        <v>1.9597905051528974</v>
      </c>
      <c r="BL14" s="118"/>
      <c r="BM14" s="117" t="s">
        <v>72</v>
      </c>
      <c r="BN14" s="118">
        <f>N21</f>
        <v>-1.4473165512192374</v>
      </c>
    </row>
    <row r="15" spans="1:66" ht="21.75" customHeight="1">
      <c r="A15" s="111"/>
      <c r="B15" s="297" t="s">
        <v>163</v>
      </c>
      <c r="C15" s="298"/>
      <c r="D15" s="132">
        <v>16014</v>
      </c>
      <c r="E15" s="133">
        <v>4.3232052609145715</v>
      </c>
      <c r="F15" s="134">
        <v>1.5100773305729769</v>
      </c>
      <c r="G15" s="134">
        <v>2.8131279303415941</v>
      </c>
      <c r="H15" s="134">
        <v>5.1026000121780424</v>
      </c>
      <c r="I15" s="134">
        <v>1.8023503622967789</v>
      </c>
      <c r="J15" s="134">
        <v>3.3002496498812643</v>
      </c>
      <c r="K15" s="134">
        <v>-0.77939475126347191</v>
      </c>
      <c r="L15" s="134">
        <v>0.40187541862022769</v>
      </c>
      <c r="M15" s="134">
        <v>2.1128904585033186</v>
      </c>
      <c r="N15" s="155">
        <v>-1.7110150398830908</v>
      </c>
      <c r="AL15" s="117" t="s">
        <v>240</v>
      </c>
      <c r="AM15" s="118">
        <f>E22</f>
        <v>3.0984656636377181</v>
      </c>
      <c r="AN15" s="118"/>
      <c r="AO15" s="117" t="s">
        <v>240</v>
      </c>
      <c r="AP15" s="118">
        <f>F22</f>
        <v>1.6684045881126173</v>
      </c>
      <c r="AQ15" s="118"/>
      <c r="AR15" s="117" t="s">
        <v>240</v>
      </c>
      <c r="AS15" s="118">
        <f>G22</f>
        <v>1.4300610755251006</v>
      </c>
      <c r="AU15" s="117" t="s">
        <v>240</v>
      </c>
      <c r="AV15" s="118">
        <f>H22</f>
        <v>4.0071503053776256</v>
      </c>
      <c r="AX15" s="117" t="s">
        <v>240</v>
      </c>
      <c r="AY15" s="118">
        <f>I22</f>
        <v>2.7111574556830034</v>
      </c>
      <c r="AZ15" s="118"/>
      <c r="BA15" s="117" t="s">
        <v>240</v>
      </c>
      <c r="BB15" s="118">
        <f>J22</f>
        <v>1.2959928496946225</v>
      </c>
      <c r="BC15" s="118"/>
      <c r="BD15" s="117" t="s">
        <v>240</v>
      </c>
      <c r="BE15" s="118">
        <f>K22</f>
        <v>-0.90868464173990759</v>
      </c>
      <c r="BF15" s="118"/>
      <c r="BG15" s="117" t="s">
        <v>240</v>
      </c>
      <c r="BH15" s="118">
        <f>L22</f>
        <v>0.44689408610159392</v>
      </c>
      <c r="BI15" s="118"/>
      <c r="BJ15" s="117" t="s">
        <v>240</v>
      </c>
      <c r="BK15" s="118">
        <f>M22</f>
        <v>2.0259198569938923</v>
      </c>
      <c r="BL15" s="118"/>
      <c r="BM15" s="117" t="s">
        <v>240</v>
      </c>
      <c r="BN15" s="118">
        <f>N22</f>
        <v>-1.5790257708922986</v>
      </c>
    </row>
    <row r="16" spans="1:66" ht="21.75" customHeight="1">
      <c r="A16" s="111"/>
      <c r="B16" s="299" t="s">
        <v>153</v>
      </c>
      <c r="C16" s="300"/>
      <c r="D16" s="135">
        <v>868887</v>
      </c>
      <c r="E16" s="136">
        <v>3.5920316105175072</v>
      </c>
      <c r="F16" s="137">
        <v>1.4470648273625975</v>
      </c>
      <c r="G16" s="137">
        <v>2.1449667831549095</v>
      </c>
      <c r="H16" s="137">
        <v>3.474211421023369</v>
      </c>
      <c r="I16" s="137">
        <v>1.3447713295072217</v>
      </c>
      <c r="J16" s="137">
        <v>2.1294400915161473</v>
      </c>
      <c r="K16" s="137">
        <v>0.1178201894941381</v>
      </c>
      <c r="L16" s="137">
        <v>0.59446678943408637</v>
      </c>
      <c r="M16" s="137">
        <v>1.5141949353301878</v>
      </c>
      <c r="N16" s="156">
        <v>-0.9197281458961013</v>
      </c>
      <c r="AL16" s="117" t="s">
        <v>73</v>
      </c>
      <c r="AM16" s="118">
        <f t="shared" ref="AM16:AM21" si="10">E24</f>
        <v>4.5889200706787241</v>
      </c>
      <c r="AN16" s="118"/>
      <c r="AO16" s="117" t="s">
        <v>73</v>
      </c>
      <c r="AP16" s="118">
        <f t="shared" ref="AP16:AP21" si="11">F24</f>
        <v>2.8375428749610228</v>
      </c>
      <c r="AQ16" s="118"/>
      <c r="AR16" s="117" t="s">
        <v>73</v>
      </c>
      <c r="AS16" s="118">
        <f t="shared" ref="AS16:AS21" si="12">G24</f>
        <v>1.7513771957177009</v>
      </c>
      <c r="AU16" s="117" t="s">
        <v>73</v>
      </c>
      <c r="AV16" s="118">
        <f t="shared" ref="AV16:AV21" si="13">H24</f>
        <v>4.6408897204032842</v>
      </c>
      <c r="AX16" s="117" t="s">
        <v>73</v>
      </c>
      <c r="AY16" s="118">
        <f t="shared" ref="AY16:AY21" si="14">I24</f>
        <v>2.7959671551813741</v>
      </c>
      <c r="AZ16" s="118"/>
      <c r="BA16" s="117" t="s">
        <v>73</v>
      </c>
      <c r="BB16" s="118">
        <f t="shared" ref="BB16:BB21" si="15">J24</f>
        <v>1.8449225652219106</v>
      </c>
      <c r="BC16" s="118"/>
      <c r="BD16" s="117" t="s">
        <v>73</v>
      </c>
      <c r="BE16" s="118">
        <f t="shared" ref="BE16:BE21" si="16">K24</f>
        <v>-5.1969649724560855E-2</v>
      </c>
      <c r="BF16" s="118"/>
      <c r="BG16" s="117" t="s">
        <v>73</v>
      </c>
      <c r="BH16" s="118">
        <f t="shared" ref="BH16:BH21" si="17">L24</f>
        <v>0.48331774243841596</v>
      </c>
      <c r="BI16" s="118"/>
      <c r="BJ16" s="117" t="s">
        <v>73</v>
      </c>
      <c r="BK16" s="118">
        <f t="shared" ref="BK16:BK21" si="18">M24</f>
        <v>1.5902712815715623</v>
      </c>
      <c r="BL16" s="118"/>
      <c r="BM16" s="117" t="s">
        <v>73</v>
      </c>
      <c r="BN16" s="118">
        <f t="shared" ref="BN16:BN21" si="19">N24</f>
        <v>-1.1069535391331462</v>
      </c>
    </row>
    <row r="17" spans="1:66" ht="21.75" customHeight="1">
      <c r="A17" s="111"/>
      <c r="B17" s="291" t="s">
        <v>164</v>
      </c>
      <c r="C17" s="138" t="s">
        <v>48</v>
      </c>
      <c r="D17" s="132">
        <v>25186</v>
      </c>
      <c r="E17" s="133">
        <v>3.6116672555254583</v>
      </c>
      <c r="F17" s="134">
        <v>2.1984061555372354</v>
      </c>
      <c r="G17" s="134">
        <v>1.4132610999882227</v>
      </c>
      <c r="H17" s="134">
        <v>4.1298629921878067</v>
      </c>
      <c r="I17" s="134">
        <v>2.3829152435912535</v>
      </c>
      <c r="J17" s="134">
        <v>1.7469477485965532</v>
      </c>
      <c r="K17" s="134">
        <v>-0.51819573666234831</v>
      </c>
      <c r="L17" s="134">
        <v>0.68307619832764099</v>
      </c>
      <c r="M17" s="134">
        <v>1.2915636163781259</v>
      </c>
      <c r="N17" s="155">
        <v>-0.6084874180504849</v>
      </c>
      <c r="AL17" s="117" t="s">
        <v>74</v>
      </c>
      <c r="AM17" s="118">
        <f t="shared" si="10"/>
        <v>5.0195445802568717</v>
      </c>
      <c r="AN17" s="118"/>
      <c r="AO17" s="117" t="s">
        <v>74</v>
      </c>
      <c r="AP17" s="118">
        <f t="shared" si="11"/>
        <v>2.2212570577650927</v>
      </c>
      <c r="AQ17" s="118"/>
      <c r="AR17" s="117" t="s">
        <v>74</v>
      </c>
      <c r="AS17" s="118">
        <f t="shared" si="12"/>
        <v>2.7982875224917789</v>
      </c>
      <c r="AU17" s="117" t="s">
        <v>74</v>
      </c>
      <c r="AV17" s="118">
        <f t="shared" si="13"/>
        <v>5.3918222994353791</v>
      </c>
      <c r="AX17" s="117" t="s">
        <v>74</v>
      </c>
      <c r="AY17" s="118">
        <f t="shared" si="14"/>
        <v>2.4756468325370729</v>
      </c>
      <c r="AZ17" s="118"/>
      <c r="BA17" s="117" t="s">
        <v>74</v>
      </c>
      <c r="BB17" s="118">
        <f t="shared" si="15"/>
        <v>2.9161754668983062</v>
      </c>
      <c r="BC17" s="118"/>
      <c r="BD17" s="117" t="s">
        <v>74</v>
      </c>
      <c r="BE17" s="118">
        <f t="shared" si="16"/>
        <v>-0.37227771917850716</v>
      </c>
      <c r="BF17" s="118"/>
      <c r="BG17" s="117" t="s">
        <v>74</v>
      </c>
      <c r="BH17" s="118">
        <f t="shared" si="17"/>
        <v>0.53359806415586031</v>
      </c>
      <c r="BI17" s="118"/>
      <c r="BJ17" s="117" t="s">
        <v>74</v>
      </c>
      <c r="BK17" s="118">
        <f t="shared" si="18"/>
        <v>1.6318173357324564</v>
      </c>
      <c r="BL17" s="118"/>
      <c r="BM17" s="117" t="s">
        <v>74</v>
      </c>
      <c r="BN17" s="118">
        <f t="shared" si="19"/>
        <v>-1.0982192715765962</v>
      </c>
    </row>
    <row r="18" spans="1:66" ht="21.75" customHeight="1">
      <c r="A18" s="111"/>
      <c r="B18" s="293"/>
      <c r="C18" s="139" t="s">
        <v>7</v>
      </c>
      <c r="D18" s="140">
        <v>25186</v>
      </c>
      <c r="E18" s="141">
        <v>3.6116672555254583</v>
      </c>
      <c r="F18" s="142">
        <v>2.1984061555372354</v>
      </c>
      <c r="G18" s="142">
        <v>1.4132610999882227</v>
      </c>
      <c r="H18" s="142">
        <v>4.1298629921878067</v>
      </c>
      <c r="I18" s="142">
        <v>2.3829152435912535</v>
      </c>
      <c r="J18" s="142">
        <v>1.7469477485965532</v>
      </c>
      <c r="K18" s="142">
        <v>-0.51819573666234831</v>
      </c>
      <c r="L18" s="142">
        <v>0.68307619832764099</v>
      </c>
      <c r="M18" s="142">
        <v>1.2915636163781259</v>
      </c>
      <c r="N18" s="157">
        <v>-0.6084874180504849</v>
      </c>
      <c r="AL18" s="117" t="s">
        <v>11</v>
      </c>
      <c r="AM18" s="118">
        <f t="shared" si="10"/>
        <v>4.1214750542299354</v>
      </c>
      <c r="AN18" s="118"/>
      <c r="AO18" s="117" t="s">
        <v>11</v>
      </c>
      <c r="AP18" s="118">
        <f t="shared" si="11"/>
        <v>3.1453362255965298</v>
      </c>
      <c r="AQ18" s="118"/>
      <c r="AR18" s="117" t="s">
        <v>11</v>
      </c>
      <c r="AS18" s="118">
        <f t="shared" si="12"/>
        <v>0.97613882863340562</v>
      </c>
      <c r="AU18" s="117" t="s">
        <v>11</v>
      </c>
      <c r="AV18" s="118">
        <f t="shared" si="13"/>
        <v>6.5075921908893708</v>
      </c>
      <c r="AX18" s="117" t="s">
        <v>11</v>
      </c>
      <c r="AY18" s="118">
        <f t="shared" si="14"/>
        <v>4.8806941431670285</v>
      </c>
      <c r="AZ18" s="118"/>
      <c r="BA18" s="117" t="s">
        <v>11</v>
      </c>
      <c r="BB18" s="118">
        <f t="shared" si="15"/>
        <v>1.6268980477223427</v>
      </c>
      <c r="BC18" s="118"/>
      <c r="BD18" s="117" t="s">
        <v>11</v>
      </c>
      <c r="BE18" s="118">
        <f t="shared" si="16"/>
        <v>-2.3861171366594358</v>
      </c>
      <c r="BF18" s="118"/>
      <c r="BG18" s="117" t="s">
        <v>11</v>
      </c>
      <c r="BH18" s="118">
        <f t="shared" si="17"/>
        <v>0.65075921908893708</v>
      </c>
      <c r="BI18" s="118"/>
      <c r="BJ18" s="117" t="s">
        <v>11</v>
      </c>
      <c r="BK18" s="118">
        <f t="shared" si="18"/>
        <v>1.735357917570499</v>
      </c>
      <c r="BL18" s="118"/>
      <c r="BM18" s="117" t="s">
        <v>11</v>
      </c>
      <c r="BN18" s="118">
        <f t="shared" si="19"/>
        <v>-1.0845986984815619</v>
      </c>
    </row>
    <row r="19" spans="1:66" ht="21.75" customHeight="1">
      <c r="A19" s="111"/>
      <c r="B19" s="291" t="s">
        <v>165</v>
      </c>
      <c r="C19" s="143" t="s">
        <v>49</v>
      </c>
      <c r="D19" s="144">
        <v>7945</v>
      </c>
      <c r="E19" s="145">
        <v>2.4360386828253153</v>
      </c>
      <c r="F19" s="134">
        <v>1.3343126453666299</v>
      </c>
      <c r="G19" s="134">
        <v>1.1017260374586852</v>
      </c>
      <c r="H19" s="134">
        <v>3.5867303219488313</v>
      </c>
      <c r="I19" s="134">
        <v>2.4115558819928999</v>
      </c>
      <c r="J19" s="134">
        <v>1.175174439955931</v>
      </c>
      <c r="K19" s="134">
        <v>-1.1506916391235158</v>
      </c>
      <c r="L19" s="134">
        <v>0.41620761415105889</v>
      </c>
      <c r="M19" s="134">
        <v>2.0075896682580487</v>
      </c>
      <c r="N19" s="155">
        <v>-1.5913820541069899</v>
      </c>
      <c r="AL19" s="117" t="s">
        <v>75</v>
      </c>
      <c r="AM19" s="118">
        <f t="shared" si="10"/>
        <v>2.5850926324859977</v>
      </c>
      <c r="AN19" s="118"/>
      <c r="AO19" s="117" t="s">
        <v>75</v>
      </c>
      <c r="AP19" s="118">
        <f t="shared" si="11"/>
        <v>1.8741921585523482</v>
      </c>
      <c r="AQ19" s="118"/>
      <c r="AR19" s="117" t="s">
        <v>75</v>
      </c>
      <c r="AS19" s="118">
        <f t="shared" si="12"/>
        <v>0.7109004739336493</v>
      </c>
      <c r="AU19" s="117" t="s">
        <v>75</v>
      </c>
      <c r="AV19" s="118">
        <f t="shared" si="13"/>
        <v>3.619129685480396</v>
      </c>
      <c r="AX19" s="117" t="s">
        <v>75</v>
      </c>
      <c r="AY19" s="118">
        <f t="shared" si="14"/>
        <v>2.3696682464454977</v>
      </c>
      <c r="AZ19" s="118"/>
      <c r="BA19" s="117" t="s">
        <v>75</v>
      </c>
      <c r="BB19" s="118">
        <f t="shared" si="15"/>
        <v>1.2494614390348986</v>
      </c>
      <c r="BC19" s="118"/>
      <c r="BD19" s="117" t="s">
        <v>75</v>
      </c>
      <c r="BE19" s="118">
        <f t="shared" si="16"/>
        <v>-1.034037052994399</v>
      </c>
      <c r="BF19" s="118"/>
      <c r="BG19" s="117" t="s">
        <v>75</v>
      </c>
      <c r="BH19" s="118">
        <f t="shared" si="17"/>
        <v>0.34467901766479964</v>
      </c>
      <c r="BI19" s="118"/>
      <c r="BJ19" s="117" t="s">
        <v>75</v>
      </c>
      <c r="BK19" s="118">
        <f t="shared" si="18"/>
        <v>1.981904351572598</v>
      </c>
      <c r="BL19" s="118"/>
      <c r="BM19" s="117" t="s">
        <v>75</v>
      </c>
      <c r="BN19" s="118">
        <f t="shared" si="19"/>
        <v>-1.6372253339077985</v>
      </c>
    </row>
    <row r="20" spans="1:66" ht="21.75" customHeight="1">
      <c r="A20" s="111"/>
      <c r="B20" s="293"/>
      <c r="C20" s="146" t="s">
        <v>7</v>
      </c>
      <c r="D20" s="140">
        <v>7945</v>
      </c>
      <c r="E20" s="141">
        <v>2.4360386828253153</v>
      </c>
      <c r="F20" s="142">
        <v>1.3343126453666299</v>
      </c>
      <c r="G20" s="142">
        <v>1.1017260374586852</v>
      </c>
      <c r="H20" s="142">
        <v>3.5867303219488313</v>
      </c>
      <c r="I20" s="142">
        <v>2.4115558819928999</v>
      </c>
      <c r="J20" s="142">
        <v>1.175174439955931</v>
      </c>
      <c r="K20" s="142">
        <v>-1.1506916391235158</v>
      </c>
      <c r="L20" s="142">
        <v>0.41620761415105889</v>
      </c>
      <c r="M20" s="142">
        <v>2.0075896682580487</v>
      </c>
      <c r="N20" s="157">
        <v>-1.5913820541069899</v>
      </c>
      <c r="AL20" s="117" t="s">
        <v>76</v>
      </c>
      <c r="AM20" s="118">
        <f t="shared" si="10"/>
        <v>3.19868771785934</v>
      </c>
      <c r="AN20" s="118"/>
      <c r="AO20" s="117" t="s">
        <v>76</v>
      </c>
      <c r="AP20" s="118">
        <f t="shared" si="11"/>
        <v>1.3874649716355683</v>
      </c>
      <c r="AQ20" s="118"/>
      <c r="AR20" s="117" t="s">
        <v>76</v>
      </c>
      <c r="AS20" s="118">
        <f t="shared" si="12"/>
        <v>1.8112227462237716</v>
      </c>
      <c r="AU20" s="117" t="s">
        <v>76</v>
      </c>
      <c r="AV20" s="118">
        <f t="shared" si="13"/>
        <v>4.128220900827011</v>
      </c>
      <c r="AX20" s="117" t="s">
        <v>76</v>
      </c>
      <c r="AY20" s="118">
        <f t="shared" si="14"/>
        <v>2.2144761123641583</v>
      </c>
      <c r="AZ20" s="118"/>
      <c r="BA20" s="117" t="s">
        <v>76</v>
      </c>
      <c r="BB20" s="118">
        <f t="shared" si="15"/>
        <v>1.9137447884628529</v>
      </c>
      <c r="BC20" s="118"/>
      <c r="BD20" s="117" t="s">
        <v>76</v>
      </c>
      <c r="BE20" s="118">
        <f t="shared" si="16"/>
        <v>-0.92953318296767129</v>
      </c>
      <c r="BF20" s="118"/>
      <c r="BG20" s="117" t="s">
        <v>76</v>
      </c>
      <c r="BH20" s="118">
        <f t="shared" si="17"/>
        <v>0.4100881689563256</v>
      </c>
      <c r="BI20" s="118"/>
      <c r="BJ20" s="117" t="s">
        <v>76</v>
      </c>
      <c r="BK20" s="118">
        <f t="shared" si="18"/>
        <v>1.824892351855649</v>
      </c>
      <c r="BL20" s="118"/>
      <c r="BM20" s="117" t="s">
        <v>76</v>
      </c>
      <c r="BN20" s="118">
        <f t="shared" si="19"/>
        <v>-1.4148041828993234</v>
      </c>
    </row>
    <row r="21" spans="1:66" ht="21.75" customHeight="1">
      <c r="A21" s="111"/>
      <c r="B21" s="291" t="s">
        <v>166</v>
      </c>
      <c r="C21" s="143" t="s">
        <v>50</v>
      </c>
      <c r="D21" s="132">
        <v>17603</v>
      </c>
      <c r="E21" s="133">
        <v>3.7168440614968747</v>
      </c>
      <c r="F21" s="134">
        <v>2.4778960409979165</v>
      </c>
      <c r="G21" s="134">
        <v>1.2389480204989582</v>
      </c>
      <c r="H21" s="134">
        <v>3.136791124626908</v>
      </c>
      <c r="I21" s="134">
        <v>1.7401588106099004</v>
      </c>
      <c r="J21" s="134">
        <v>1.3966323140170074</v>
      </c>
      <c r="K21" s="134">
        <v>0.58005293686996673</v>
      </c>
      <c r="L21" s="134">
        <v>0.51247395393365991</v>
      </c>
      <c r="M21" s="134">
        <v>1.9597905051528974</v>
      </c>
      <c r="N21" s="155">
        <v>-1.4473165512192374</v>
      </c>
      <c r="AL21" s="117" t="s">
        <v>77</v>
      </c>
      <c r="AM21" s="118">
        <f t="shared" si="10"/>
        <v>3.4875221885767984</v>
      </c>
      <c r="AN21" s="118"/>
      <c r="AO21" s="117" t="s">
        <v>77</v>
      </c>
      <c r="AP21" s="118">
        <f t="shared" si="11"/>
        <v>1.952594758275034</v>
      </c>
      <c r="AQ21" s="118"/>
      <c r="AR21" s="117" t="s">
        <v>77</v>
      </c>
      <c r="AS21" s="118">
        <f t="shared" si="12"/>
        <v>1.5349274303017646</v>
      </c>
      <c r="AU21" s="117" t="s">
        <v>77</v>
      </c>
      <c r="AV21" s="118">
        <f t="shared" si="13"/>
        <v>3.4144304061814763</v>
      </c>
      <c r="AX21" s="117" t="s">
        <v>77</v>
      </c>
      <c r="AY21" s="118">
        <f t="shared" si="14"/>
        <v>1.7437610942883992</v>
      </c>
      <c r="AZ21" s="118"/>
      <c r="BA21" s="117" t="s">
        <v>77</v>
      </c>
      <c r="BB21" s="118">
        <f t="shared" si="15"/>
        <v>1.6706693118930773</v>
      </c>
      <c r="BC21" s="118"/>
      <c r="BD21" s="117" t="s">
        <v>77</v>
      </c>
      <c r="BE21" s="118">
        <f t="shared" si="16"/>
        <v>7.309178239532213E-2</v>
      </c>
      <c r="BF21" s="118"/>
      <c r="BG21" s="117" t="s">
        <v>77</v>
      </c>
      <c r="BH21" s="118">
        <f t="shared" si="17"/>
        <v>0.63694267515923575</v>
      </c>
      <c r="BI21" s="118"/>
      <c r="BJ21" s="117" t="s">
        <v>77</v>
      </c>
      <c r="BK21" s="118">
        <f t="shared" si="18"/>
        <v>1.8586196094810485</v>
      </c>
      <c r="BL21" s="118"/>
      <c r="BM21" s="117" t="s">
        <v>77</v>
      </c>
      <c r="BN21" s="118">
        <f t="shared" si="19"/>
        <v>-1.2216769343218126</v>
      </c>
    </row>
    <row r="22" spans="1:66" ht="21.75" customHeight="1">
      <c r="A22" s="111"/>
      <c r="B22" s="292"/>
      <c r="C22" s="143" t="s">
        <v>167</v>
      </c>
      <c r="D22" s="132">
        <v>6546</v>
      </c>
      <c r="E22" s="133">
        <v>3.0984656636377181</v>
      </c>
      <c r="F22" s="134">
        <v>1.6684045881126173</v>
      </c>
      <c r="G22" s="134">
        <v>1.4300610755251006</v>
      </c>
      <c r="H22" s="134">
        <v>4.0071503053776256</v>
      </c>
      <c r="I22" s="134">
        <v>2.7111574556830034</v>
      </c>
      <c r="J22" s="134">
        <v>1.2959928496946225</v>
      </c>
      <c r="K22" s="134">
        <v>-0.90868464173990759</v>
      </c>
      <c r="L22" s="134">
        <v>0.44689408610159392</v>
      </c>
      <c r="M22" s="134">
        <v>2.0259198569938923</v>
      </c>
      <c r="N22" s="155">
        <v>-1.5790257708922986</v>
      </c>
      <c r="AL22" s="117" t="s">
        <v>78</v>
      </c>
      <c r="AM22" s="118">
        <f>E31</f>
        <v>3.1503579952267304</v>
      </c>
      <c r="AN22" s="118"/>
      <c r="AO22" s="117" t="s">
        <v>78</v>
      </c>
      <c r="AP22" s="118">
        <f>F31</f>
        <v>2.0167064439140812</v>
      </c>
      <c r="AQ22" s="118"/>
      <c r="AR22" s="117" t="s">
        <v>78</v>
      </c>
      <c r="AS22" s="118">
        <f>G31</f>
        <v>1.1336515513126491</v>
      </c>
      <c r="AU22" s="117" t="s">
        <v>78</v>
      </c>
      <c r="AV22" s="118">
        <f>H31</f>
        <v>3.1443914081145588</v>
      </c>
      <c r="AX22" s="117" t="s">
        <v>78</v>
      </c>
      <c r="AY22" s="118">
        <f>I31</f>
        <v>1.873508353221957</v>
      </c>
      <c r="AZ22" s="118"/>
      <c r="BA22" s="117" t="s">
        <v>78</v>
      </c>
      <c r="BB22" s="118">
        <f>J31</f>
        <v>1.2708830548926016</v>
      </c>
      <c r="BC22" s="118"/>
      <c r="BD22" s="117" t="s">
        <v>78</v>
      </c>
      <c r="BE22" s="118">
        <f>K31</f>
        <v>5.9665871121718375E-3</v>
      </c>
      <c r="BF22" s="118"/>
      <c r="BG22" s="117" t="s">
        <v>78</v>
      </c>
      <c r="BH22" s="118">
        <f>L31</f>
        <v>0.60859188544152742</v>
      </c>
      <c r="BI22" s="118"/>
      <c r="BJ22" s="117" t="s">
        <v>78</v>
      </c>
      <c r="BK22" s="118">
        <f>M31</f>
        <v>1.9033412887828161</v>
      </c>
      <c r="BL22" s="118"/>
      <c r="BM22" s="117" t="s">
        <v>78</v>
      </c>
      <c r="BN22" s="118">
        <f>N31</f>
        <v>-1.2947494033412887</v>
      </c>
    </row>
    <row r="23" spans="1:66" ht="21.75" customHeight="1">
      <c r="A23" s="111"/>
      <c r="B23" s="293"/>
      <c r="C23" s="146" t="s">
        <v>7</v>
      </c>
      <c r="D23" s="140">
        <v>24149</v>
      </c>
      <c r="E23" s="141">
        <v>3.5472006538618719</v>
      </c>
      <c r="F23" s="142">
        <v>2.2558234572946465</v>
      </c>
      <c r="G23" s="142">
        <v>1.2913771965672252</v>
      </c>
      <c r="H23" s="142">
        <v>3.3755619125459746</v>
      </c>
      <c r="I23" s="142">
        <v>2.006538618716796</v>
      </c>
      <c r="J23" s="142">
        <v>1.3690232938291786</v>
      </c>
      <c r="K23" s="142">
        <v>0.17163874131589701</v>
      </c>
      <c r="L23" s="142">
        <v>0.4944830404577033</v>
      </c>
      <c r="M23" s="142">
        <v>1.9779321618308132</v>
      </c>
      <c r="N23" s="157">
        <v>-1.4834491213731098</v>
      </c>
      <c r="AL23" s="117" t="s">
        <v>79</v>
      </c>
      <c r="AM23" s="118">
        <f>E32</f>
        <v>3.3088235294117649</v>
      </c>
      <c r="AN23" s="118"/>
      <c r="AO23" s="117" t="s">
        <v>79</v>
      </c>
      <c r="AP23" s="118">
        <f>F32</f>
        <v>2.2794117647058822</v>
      </c>
      <c r="AQ23" s="118"/>
      <c r="AR23" s="117" t="s">
        <v>79</v>
      </c>
      <c r="AS23" s="118">
        <f>G32</f>
        <v>1.0294117647058822</v>
      </c>
      <c r="AU23" s="117" t="s">
        <v>79</v>
      </c>
      <c r="AV23" s="118">
        <f>H32</f>
        <v>4.1911764705882346</v>
      </c>
      <c r="AX23" s="117" t="s">
        <v>79</v>
      </c>
      <c r="AY23" s="118">
        <f>I32</f>
        <v>3.3088235294117649</v>
      </c>
      <c r="AZ23" s="118"/>
      <c r="BA23" s="117" t="s">
        <v>79</v>
      </c>
      <c r="BB23" s="118">
        <f>J32</f>
        <v>0.88235294117647056</v>
      </c>
      <c r="BC23" s="118"/>
      <c r="BD23" s="117" t="s">
        <v>79</v>
      </c>
      <c r="BE23" s="118">
        <f>K32</f>
        <v>-0.88235294117647056</v>
      </c>
      <c r="BF23" s="118"/>
      <c r="BG23" s="117" t="s">
        <v>79</v>
      </c>
      <c r="BH23" s="118">
        <f>L32</f>
        <v>0.51470588235294112</v>
      </c>
      <c r="BI23" s="118"/>
      <c r="BJ23" s="117" t="s">
        <v>79</v>
      </c>
      <c r="BK23" s="118">
        <f>M32</f>
        <v>3.0147058823529411</v>
      </c>
      <c r="BL23" s="118"/>
      <c r="BM23" s="117" t="s">
        <v>79</v>
      </c>
      <c r="BN23" s="118">
        <f>N32</f>
        <v>-2.5</v>
      </c>
    </row>
    <row r="24" spans="1:66" ht="21.75" customHeight="1">
      <c r="A24" s="111"/>
      <c r="B24" s="294" t="s">
        <v>241</v>
      </c>
      <c r="C24" s="143" t="s">
        <v>52</v>
      </c>
      <c r="D24" s="132">
        <v>19019</v>
      </c>
      <c r="E24" s="133">
        <v>4.5889200706787241</v>
      </c>
      <c r="F24" s="134">
        <v>2.8375428749610228</v>
      </c>
      <c r="G24" s="134">
        <v>1.7513771957177009</v>
      </c>
      <c r="H24" s="134">
        <v>4.6408897204032842</v>
      </c>
      <c r="I24" s="134">
        <v>2.7959671551813741</v>
      </c>
      <c r="J24" s="134">
        <v>1.8449225652219106</v>
      </c>
      <c r="K24" s="134">
        <v>-5.1969649724560855E-2</v>
      </c>
      <c r="L24" s="134">
        <v>0.48331774243841596</v>
      </c>
      <c r="M24" s="134">
        <v>1.5902712815715623</v>
      </c>
      <c r="N24" s="155">
        <v>-1.1069535391331462</v>
      </c>
      <c r="AL24" s="117" t="s">
        <v>80</v>
      </c>
      <c r="AM24" s="118">
        <f>E33</f>
        <v>3.4828036569438399</v>
      </c>
      <c r="AN24" s="118"/>
      <c r="AO24" s="117" t="s">
        <v>80</v>
      </c>
      <c r="AP24" s="118">
        <f>F33</f>
        <v>2.6121027427078798</v>
      </c>
      <c r="AQ24" s="118"/>
      <c r="AR24" s="117" t="s">
        <v>80</v>
      </c>
      <c r="AS24" s="118">
        <f>G33</f>
        <v>0.87070091423595997</v>
      </c>
      <c r="AU24" s="117" t="s">
        <v>80</v>
      </c>
      <c r="AV24" s="118">
        <f>H33</f>
        <v>5.4854157596865472</v>
      </c>
      <c r="AX24" s="117" t="s">
        <v>80</v>
      </c>
      <c r="AY24" s="118">
        <f>I33</f>
        <v>4.614714845450588</v>
      </c>
      <c r="AZ24" s="118"/>
      <c r="BA24" s="117" t="s">
        <v>80</v>
      </c>
      <c r="BB24" s="118">
        <f>J33</f>
        <v>0.87070091423595997</v>
      </c>
      <c r="BC24" s="118"/>
      <c r="BD24" s="117" t="s">
        <v>80</v>
      </c>
      <c r="BE24" s="118">
        <f>K33</f>
        <v>-2.0026121027427077</v>
      </c>
      <c r="BF24" s="118"/>
      <c r="BG24" s="117" t="s">
        <v>80</v>
      </c>
      <c r="BH24" s="118">
        <f>L33</f>
        <v>0.34828036569438398</v>
      </c>
      <c r="BI24" s="118"/>
      <c r="BJ24" s="117" t="s">
        <v>80</v>
      </c>
      <c r="BK24" s="118">
        <f>M33</f>
        <v>2.3508924684370918</v>
      </c>
      <c r="BL24" s="118"/>
      <c r="BM24" s="117" t="s">
        <v>80</v>
      </c>
      <c r="BN24" s="118">
        <f>N33</f>
        <v>-2.0026121027427077</v>
      </c>
    </row>
    <row r="25" spans="1:66" ht="21.75" customHeight="1">
      <c r="A25" s="111"/>
      <c r="B25" s="295"/>
      <c r="C25" s="143" t="s">
        <v>53</v>
      </c>
      <c r="D25" s="132">
        <v>15880</v>
      </c>
      <c r="E25" s="133">
        <v>5.0195445802568717</v>
      </c>
      <c r="F25" s="134">
        <v>2.2212570577650927</v>
      </c>
      <c r="G25" s="134">
        <v>2.7982875224917789</v>
      </c>
      <c r="H25" s="134">
        <v>5.3918222994353791</v>
      </c>
      <c r="I25" s="134">
        <v>2.4756468325370729</v>
      </c>
      <c r="J25" s="134">
        <v>2.9161754668983062</v>
      </c>
      <c r="K25" s="134">
        <v>-0.37227771917850716</v>
      </c>
      <c r="L25" s="134">
        <v>0.53359806415586031</v>
      </c>
      <c r="M25" s="134">
        <v>1.6318173357324564</v>
      </c>
      <c r="N25" s="155">
        <v>-1.0982192715765962</v>
      </c>
      <c r="AL25" s="117" t="s">
        <v>185</v>
      </c>
      <c r="AM25" s="118">
        <f>E34</f>
        <v>3.3820840950639854</v>
      </c>
      <c r="AN25" s="118"/>
      <c r="AO25" s="117" t="s">
        <v>185</v>
      </c>
      <c r="AP25" s="118">
        <f>F34</f>
        <v>2.5137111517367456</v>
      </c>
      <c r="AQ25" s="118"/>
      <c r="AR25" s="117" t="s">
        <v>185</v>
      </c>
      <c r="AS25" s="118">
        <f>G34</f>
        <v>0.86837294332723947</v>
      </c>
      <c r="AU25" s="117" t="s">
        <v>185</v>
      </c>
      <c r="AV25" s="118">
        <f>H34</f>
        <v>4.2733089579524677</v>
      </c>
      <c r="AX25" s="117" t="s">
        <v>185</v>
      </c>
      <c r="AY25" s="118">
        <f>I34</f>
        <v>3.3135283363802559</v>
      </c>
      <c r="AZ25" s="118"/>
      <c r="BA25" s="117" t="s">
        <v>185</v>
      </c>
      <c r="BB25" s="118">
        <f>J34</f>
        <v>0.95978062157221211</v>
      </c>
      <c r="BC25" s="118"/>
      <c r="BD25" s="117" t="s">
        <v>185</v>
      </c>
      <c r="BE25" s="118">
        <f>K34</f>
        <v>-0.89122486288848257</v>
      </c>
      <c r="BF25" s="118"/>
      <c r="BG25" s="117" t="s">
        <v>185</v>
      </c>
      <c r="BH25" s="118">
        <f>L34</f>
        <v>0.34277879341864714</v>
      </c>
      <c r="BI25" s="118"/>
      <c r="BJ25" s="117" t="s">
        <v>185</v>
      </c>
      <c r="BK25" s="118">
        <f>M34</f>
        <v>3.1535648994515539</v>
      </c>
      <c r="BL25" s="118"/>
      <c r="BM25" s="117" t="s">
        <v>185</v>
      </c>
      <c r="BN25" s="118">
        <f>N34</f>
        <v>-2.8107861060329067</v>
      </c>
    </row>
    <row r="26" spans="1:66" ht="21.75" customHeight="1">
      <c r="A26" s="111"/>
      <c r="B26" s="295"/>
      <c r="C26" s="143" t="s">
        <v>11</v>
      </c>
      <c r="D26" s="132">
        <v>890</v>
      </c>
      <c r="E26" s="133">
        <v>4.1214750542299354</v>
      </c>
      <c r="F26" s="134">
        <v>3.1453362255965298</v>
      </c>
      <c r="G26" s="134">
        <v>0.97613882863340562</v>
      </c>
      <c r="H26" s="134">
        <v>6.5075921908893708</v>
      </c>
      <c r="I26" s="134">
        <v>4.8806941431670285</v>
      </c>
      <c r="J26" s="134">
        <v>1.6268980477223427</v>
      </c>
      <c r="K26" s="134">
        <v>-2.3861171366594358</v>
      </c>
      <c r="L26" s="134">
        <v>0.65075921908893708</v>
      </c>
      <c r="M26" s="134">
        <v>1.735357917570499</v>
      </c>
      <c r="N26" s="155">
        <v>-1.0845986984815619</v>
      </c>
      <c r="AL26" s="117" t="s">
        <v>12</v>
      </c>
      <c r="AM26" s="118">
        <f>E36</f>
        <v>3.1851851851851851</v>
      </c>
      <c r="AN26" s="118"/>
      <c r="AO26" s="117" t="s">
        <v>12</v>
      </c>
      <c r="AP26" s="118">
        <f>F36</f>
        <v>1.7222222222222223</v>
      </c>
      <c r="AQ26" s="118"/>
      <c r="AR26" s="117" t="s">
        <v>12</v>
      </c>
      <c r="AS26" s="118">
        <f>G36</f>
        <v>1.462962962962963</v>
      </c>
      <c r="AU26" s="117" t="s">
        <v>12</v>
      </c>
      <c r="AV26" s="118">
        <f>H36</f>
        <v>3.6018518518518521</v>
      </c>
      <c r="AX26" s="117" t="s">
        <v>12</v>
      </c>
      <c r="AY26" s="118">
        <f>I36</f>
        <v>2.083333333333333</v>
      </c>
      <c r="AZ26" s="118"/>
      <c r="BA26" s="117" t="s">
        <v>12</v>
      </c>
      <c r="BB26" s="118">
        <f>J36</f>
        <v>1.5185185185185186</v>
      </c>
      <c r="BC26" s="118"/>
      <c r="BD26" s="117" t="s">
        <v>12</v>
      </c>
      <c r="BE26" s="118">
        <f>K36</f>
        <v>-0.41666666666666669</v>
      </c>
      <c r="BF26" s="118"/>
      <c r="BG26" s="117" t="s">
        <v>12</v>
      </c>
      <c r="BH26" s="118">
        <f>L36</f>
        <v>0.46296296296296291</v>
      </c>
      <c r="BI26" s="118"/>
      <c r="BJ26" s="117" t="s">
        <v>12</v>
      </c>
      <c r="BK26" s="118">
        <f>M36</f>
        <v>2</v>
      </c>
      <c r="BL26" s="118"/>
      <c r="BM26" s="117" t="s">
        <v>12</v>
      </c>
      <c r="BN26" s="118">
        <f>N36</f>
        <v>-1.5370370370370372</v>
      </c>
    </row>
    <row r="27" spans="1:66" ht="21.75" customHeight="1">
      <c r="A27" s="111"/>
      <c r="B27" s="295"/>
      <c r="C27" s="143" t="s">
        <v>54</v>
      </c>
      <c r="D27" s="132">
        <v>4518</v>
      </c>
      <c r="E27" s="133">
        <v>2.5850926324859977</v>
      </c>
      <c r="F27" s="134">
        <v>1.8741921585523482</v>
      </c>
      <c r="G27" s="134">
        <v>0.7109004739336493</v>
      </c>
      <c r="H27" s="134">
        <v>3.619129685480396</v>
      </c>
      <c r="I27" s="134">
        <v>2.3696682464454977</v>
      </c>
      <c r="J27" s="134">
        <v>1.2494614390348986</v>
      </c>
      <c r="K27" s="134">
        <v>-1.034037052994399</v>
      </c>
      <c r="L27" s="134">
        <v>0.34467901766479964</v>
      </c>
      <c r="M27" s="134">
        <v>1.981904351572598</v>
      </c>
      <c r="N27" s="155">
        <v>-1.6372253339077985</v>
      </c>
      <c r="AL27" s="117" t="s">
        <v>13</v>
      </c>
      <c r="AM27" s="118">
        <f>E37</f>
        <v>2.7300613496932513</v>
      </c>
      <c r="AN27" s="118"/>
      <c r="AO27" s="117" t="s">
        <v>13</v>
      </c>
      <c r="AP27" s="118">
        <f>F37</f>
        <v>1.6564417177914113</v>
      </c>
      <c r="AQ27" s="118"/>
      <c r="AR27" s="117" t="s">
        <v>13</v>
      </c>
      <c r="AS27" s="118">
        <f>G37</f>
        <v>1.0736196319018405</v>
      </c>
      <c r="AU27" s="117" t="s">
        <v>13</v>
      </c>
      <c r="AV27" s="118">
        <f>H37</f>
        <v>2.6687116564417175</v>
      </c>
      <c r="AX27" s="117" t="s">
        <v>13</v>
      </c>
      <c r="AY27" s="118">
        <f>I37</f>
        <v>1.5030674846625767</v>
      </c>
      <c r="AZ27" s="118"/>
      <c r="BA27" s="117" t="s">
        <v>13</v>
      </c>
      <c r="BB27" s="118">
        <f>J37</f>
        <v>1.165644171779141</v>
      </c>
      <c r="BC27" s="118"/>
      <c r="BD27" s="117" t="s">
        <v>13</v>
      </c>
      <c r="BE27" s="118">
        <f>K37</f>
        <v>6.1349693251533749E-2</v>
      </c>
      <c r="BF27" s="118"/>
      <c r="BG27" s="117" t="s">
        <v>13</v>
      </c>
      <c r="BH27" s="118">
        <f>L37</f>
        <v>0.42944785276073622</v>
      </c>
      <c r="BI27" s="118"/>
      <c r="BJ27" s="117" t="s">
        <v>13</v>
      </c>
      <c r="BK27" s="118">
        <f>M37</f>
        <v>2.4539877300613497</v>
      </c>
      <c r="BL27" s="118"/>
      <c r="BM27" s="117" t="s">
        <v>13</v>
      </c>
      <c r="BN27" s="118">
        <f>N37</f>
        <v>-2.0245398773006138</v>
      </c>
    </row>
    <row r="28" spans="1:66" ht="21.75" customHeight="1">
      <c r="A28" s="111"/>
      <c r="B28" s="295"/>
      <c r="C28" s="143" t="s">
        <v>55</v>
      </c>
      <c r="D28" s="132">
        <v>14288</v>
      </c>
      <c r="E28" s="133">
        <v>3.19868771785934</v>
      </c>
      <c r="F28" s="134">
        <v>1.3874649716355683</v>
      </c>
      <c r="G28" s="134">
        <v>1.8112227462237716</v>
      </c>
      <c r="H28" s="134">
        <v>4.128220900827011</v>
      </c>
      <c r="I28" s="134">
        <v>2.2144761123641583</v>
      </c>
      <c r="J28" s="134">
        <v>1.9137447884628529</v>
      </c>
      <c r="K28" s="134">
        <v>-0.92953318296767129</v>
      </c>
      <c r="L28" s="134">
        <v>0.4100881689563256</v>
      </c>
      <c r="M28" s="134">
        <v>1.824892351855649</v>
      </c>
      <c r="N28" s="155">
        <v>-1.4148041828993234</v>
      </c>
      <c r="AL28" s="117" t="s">
        <v>161</v>
      </c>
      <c r="AM28" s="118">
        <f>E38</f>
        <v>4.8361438116449253</v>
      </c>
      <c r="AN28" s="118"/>
      <c r="AO28" s="117" t="s">
        <v>161</v>
      </c>
      <c r="AP28" s="118">
        <f>F38</f>
        <v>3.4680241807190577</v>
      </c>
      <c r="AQ28" s="118"/>
      <c r="AR28" s="117" t="s">
        <v>161</v>
      </c>
      <c r="AS28" s="118">
        <f>G38</f>
        <v>1.368119630925867</v>
      </c>
      <c r="AU28" s="117" t="s">
        <v>161</v>
      </c>
      <c r="AV28" s="118">
        <f>H38</f>
        <v>5.0270442252624878</v>
      </c>
      <c r="AX28" s="117" t="s">
        <v>161</v>
      </c>
      <c r="AY28" s="118">
        <f>I38</f>
        <v>3.4680241807190577</v>
      </c>
      <c r="AZ28" s="118"/>
      <c r="BA28" s="117" t="s">
        <v>161</v>
      </c>
      <c r="BB28" s="118">
        <f>J38</f>
        <v>1.5590200445434299</v>
      </c>
      <c r="BC28" s="118"/>
      <c r="BD28" s="117" t="s">
        <v>161</v>
      </c>
      <c r="BE28" s="118">
        <f>K38</f>
        <v>-0.19090041361756285</v>
      </c>
      <c r="BF28" s="118"/>
      <c r="BG28" s="117" t="s">
        <v>161</v>
      </c>
      <c r="BH28" s="118">
        <f>L38</f>
        <v>0.28635062042634424</v>
      </c>
      <c r="BI28" s="118"/>
      <c r="BJ28" s="117" t="s">
        <v>161</v>
      </c>
      <c r="BK28" s="118">
        <f>M38</f>
        <v>2.958956411072224</v>
      </c>
      <c r="BL28" s="118"/>
      <c r="BM28" s="117" t="s">
        <v>161</v>
      </c>
      <c r="BN28" s="118">
        <f>N38</f>
        <v>-2.6726057906458798</v>
      </c>
    </row>
    <row r="29" spans="1:66" ht="21.75" customHeight="1">
      <c r="A29" s="111"/>
      <c r="B29" s="295"/>
      <c r="C29" s="143" t="s">
        <v>56</v>
      </c>
      <c r="D29" s="132">
        <v>9467</v>
      </c>
      <c r="E29" s="133">
        <v>3.4875221885767984</v>
      </c>
      <c r="F29" s="134">
        <v>1.952594758275034</v>
      </c>
      <c r="G29" s="134">
        <v>1.5349274303017646</v>
      </c>
      <c r="H29" s="134">
        <v>3.4144304061814763</v>
      </c>
      <c r="I29" s="134">
        <v>1.7437610942883992</v>
      </c>
      <c r="J29" s="134">
        <v>1.6706693118930773</v>
      </c>
      <c r="K29" s="134">
        <v>7.309178239532213E-2</v>
      </c>
      <c r="L29" s="134">
        <v>0.63694267515923575</v>
      </c>
      <c r="M29" s="134">
        <v>1.8586196094810485</v>
      </c>
      <c r="N29" s="155">
        <v>-1.2216769343218126</v>
      </c>
    </row>
    <row r="30" spans="1:66" ht="21.75" customHeight="1">
      <c r="A30" s="111"/>
      <c r="B30" s="296"/>
      <c r="C30" s="146" t="s">
        <v>7</v>
      </c>
      <c r="D30" s="140">
        <v>64062</v>
      </c>
      <c r="E30" s="141">
        <v>4.0717937694799717</v>
      </c>
      <c r="F30" s="142">
        <v>2.1648677281171791</v>
      </c>
      <c r="G30" s="142">
        <v>1.9069260413627918</v>
      </c>
      <c r="H30" s="142">
        <v>4.4848075417236029</v>
      </c>
      <c r="I30" s="142">
        <v>2.4304862507868759</v>
      </c>
      <c r="J30" s="142">
        <v>2.0543212909367274</v>
      </c>
      <c r="K30" s="142">
        <v>-0.41301377224363206</v>
      </c>
      <c r="L30" s="142">
        <v>0.49438823294590906</v>
      </c>
      <c r="M30" s="142">
        <v>1.7226819793953723</v>
      </c>
      <c r="N30" s="157">
        <v>-1.2282937464494634</v>
      </c>
    </row>
    <row r="31" spans="1:66" ht="21.75" customHeight="1">
      <c r="A31" s="111"/>
      <c r="B31" s="291" t="s">
        <v>168</v>
      </c>
      <c r="C31" s="143" t="s">
        <v>57</v>
      </c>
      <c r="D31" s="132">
        <v>16544</v>
      </c>
      <c r="E31" s="133">
        <v>3.1503579952267304</v>
      </c>
      <c r="F31" s="134">
        <v>2.0167064439140812</v>
      </c>
      <c r="G31" s="134">
        <v>1.1336515513126491</v>
      </c>
      <c r="H31" s="134">
        <v>3.1443914081145588</v>
      </c>
      <c r="I31" s="134">
        <v>1.873508353221957</v>
      </c>
      <c r="J31" s="134">
        <v>1.2708830548926016</v>
      </c>
      <c r="K31" s="134">
        <v>5.9665871121718375E-3</v>
      </c>
      <c r="L31" s="134">
        <v>0.60859188544152742</v>
      </c>
      <c r="M31" s="134">
        <v>1.9033412887828161</v>
      </c>
      <c r="N31" s="155">
        <v>-1.2947494033412887</v>
      </c>
      <c r="AL31" s="10" t="s">
        <v>186</v>
      </c>
      <c r="AO31" s="10" t="s">
        <v>188</v>
      </c>
      <c r="AR31" s="10" t="s">
        <v>190</v>
      </c>
      <c r="AU31" s="10" t="s">
        <v>187</v>
      </c>
      <c r="AX31" s="10" t="s">
        <v>189</v>
      </c>
      <c r="BA31" s="10" t="s">
        <v>191</v>
      </c>
      <c r="BD31" s="10" t="s">
        <v>201</v>
      </c>
      <c r="BG31" s="10" t="s">
        <v>192</v>
      </c>
      <c r="BJ31" s="10" t="s">
        <v>193</v>
      </c>
      <c r="BM31" s="10" t="s">
        <v>202</v>
      </c>
      <c r="BN31" s="147"/>
    </row>
    <row r="32" spans="1:66" ht="21.75" customHeight="1">
      <c r="A32" s="111"/>
      <c r="B32" s="292"/>
      <c r="C32" s="143" t="s">
        <v>58</v>
      </c>
      <c r="D32" s="132">
        <v>1314</v>
      </c>
      <c r="E32" s="133">
        <v>3.3088235294117649</v>
      </c>
      <c r="F32" s="134">
        <v>2.2794117647058822</v>
      </c>
      <c r="G32" s="134">
        <v>1.0294117647058822</v>
      </c>
      <c r="H32" s="134">
        <v>4.1911764705882346</v>
      </c>
      <c r="I32" s="134">
        <v>3.3088235294117649</v>
      </c>
      <c r="J32" s="134">
        <v>0.88235294117647056</v>
      </c>
      <c r="K32" s="134">
        <v>-0.88235294117647056</v>
      </c>
      <c r="L32" s="134">
        <v>0.51470588235294112</v>
      </c>
      <c r="M32" s="134">
        <v>3.0147058823529411</v>
      </c>
      <c r="N32" s="155">
        <v>-2.5</v>
      </c>
      <c r="V32" s="113"/>
      <c r="AL32" s="10" t="str" cm="1">
        <f t="array" ref="AL32:AM57">_xlfn._xlws.SORT(AL3:AM28,2,-1)</f>
        <v>都 城 市</v>
      </c>
      <c r="AM32" s="147">
        <v>5.4726336693777906</v>
      </c>
      <c r="AO32" s="10" t="str" cm="1">
        <f t="array" ref="AO32:AP57">_xlfn._xlws.SORT(AO3:AP28,2,-1)</f>
        <v>五ヶ瀬町</v>
      </c>
      <c r="AP32" s="147">
        <v>3.4680241807190577</v>
      </c>
      <c r="AQ32" s="147"/>
      <c r="AR32" s="10" t="str" cm="1">
        <f t="array" ref="AR32:AS57">_xlfn._xlws.SORT(AR3:AS28,2,-1)</f>
        <v>都 城 市</v>
      </c>
      <c r="AS32" s="147">
        <v>3.591712308840457</v>
      </c>
      <c r="AU32" s="10" t="str" cm="1">
        <f t="array" ref="AU32:AV57">_xlfn._xlws.SORT(AU3:AV28,2,-1)</f>
        <v>西米良村</v>
      </c>
      <c r="AV32" s="147">
        <v>6.5075921908893708</v>
      </c>
      <c r="AX32" s="10" t="str" cm="1">
        <f t="array" ref="AX32:AY57">_xlfn._xlws.SORT(AX3:AY28,2,-1)</f>
        <v>西米良村</v>
      </c>
      <c r="AY32" s="147">
        <v>4.8806941431670285</v>
      </c>
      <c r="BA32" s="10" t="str" cm="1">
        <f t="array" ref="BA32:BB57">_xlfn._xlws.SORT(BA3:BB28,2,-1)</f>
        <v>えびの市</v>
      </c>
      <c r="BB32" s="147">
        <v>3.3002496498812643</v>
      </c>
      <c r="BD32" s="10" t="str" cm="1">
        <f t="array" ref="BD32:BE58">_xlfn._xlws.SORT(BD2:BE28,2,-1)</f>
        <v>都 城 市</v>
      </c>
      <c r="BE32" s="147">
        <v>1.8202056743868347</v>
      </c>
      <c r="BG32" s="10" t="str" cm="1">
        <f t="array" ref="BG32:BH58">_xlfn._xlws.SORT(BG2:BH28,2,-1)</f>
        <v>三 股 町</v>
      </c>
      <c r="BH32" s="147">
        <v>0.68307619832764099</v>
      </c>
      <c r="BJ32" s="10" t="str" cm="1">
        <f t="array" ref="BJ32:BK58">_xlfn._xlws.SORT(BJ2:BK28,2,-1)</f>
        <v>美 郷 町</v>
      </c>
      <c r="BK32" s="147">
        <v>3.1535648994515539</v>
      </c>
      <c r="BM32" s="10" t="str" cm="1">
        <f t="array" ref="BM32:BN58">_xlfn._xlws.SORT(BM2:BN28,2,-1)</f>
        <v>三 股 町</v>
      </c>
      <c r="BN32" s="147">
        <v>-0.6084874180504849</v>
      </c>
    </row>
    <row r="33" spans="1:66" ht="21.75" customHeight="1">
      <c r="A33" s="111"/>
      <c r="B33" s="292"/>
      <c r="C33" s="143" t="s">
        <v>59</v>
      </c>
      <c r="D33" s="132">
        <v>2205</v>
      </c>
      <c r="E33" s="133">
        <v>3.4828036569438399</v>
      </c>
      <c r="F33" s="134">
        <v>2.6121027427078798</v>
      </c>
      <c r="G33" s="134">
        <v>0.87070091423595997</v>
      </c>
      <c r="H33" s="134">
        <v>5.4854157596865472</v>
      </c>
      <c r="I33" s="134">
        <v>4.614714845450588</v>
      </c>
      <c r="J33" s="134">
        <v>0.87070091423595997</v>
      </c>
      <c r="K33" s="134">
        <v>-2.0026121027427077</v>
      </c>
      <c r="L33" s="134">
        <v>0.34828036569438398</v>
      </c>
      <c r="M33" s="134">
        <v>2.3508924684370918</v>
      </c>
      <c r="N33" s="155">
        <v>-2.0026121027427077</v>
      </c>
      <c r="T33" s="113"/>
      <c r="AF33" s="113"/>
      <c r="AL33" s="10" t="str">
        <v>新 富 町</v>
      </c>
      <c r="AM33" s="147">
        <v>5.0195445802568717</v>
      </c>
      <c r="AO33" s="10" t="str">
        <v>西米良村</v>
      </c>
      <c r="AP33" s="147">
        <v>3.1453362255965298</v>
      </c>
      <c r="AQ33" s="147"/>
      <c r="AR33" s="10" t="str">
        <v>えびの市</v>
      </c>
      <c r="AS33" s="147">
        <v>2.8131279303415941</v>
      </c>
      <c r="AU33" s="10" t="str">
        <v>椎 葉 村</v>
      </c>
      <c r="AV33" s="147">
        <v>5.4854157596865472</v>
      </c>
      <c r="AX33" s="10" t="str">
        <v>椎 葉 村</v>
      </c>
      <c r="AY33" s="147">
        <v>4.614714845450588</v>
      </c>
      <c r="BA33" s="10" t="str">
        <v>新 富 町</v>
      </c>
      <c r="BB33" s="147">
        <v>2.9161754668983062</v>
      </c>
      <c r="BD33" s="10" t="str">
        <v>国 富 町</v>
      </c>
      <c r="BE33" s="147">
        <v>0.58005293686996673</v>
      </c>
      <c r="BG33" s="10" t="str">
        <v>都 城 市</v>
      </c>
      <c r="BH33" s="147">
        <v>0.67799182868057228</v>
      </c>
      <c r="BJ33" s="10" t="str">
        <v>諸 塚 村</v>
      </c>
      <c r="BK33" s="147">
        <v>3.0147058823529411</v>
      </c>
      <c r="BM33" s="10" t="str">
        <v>宮 崎 市</v>
      </c>
      <c r="BN33" s="147">
        <v>-0.61446213795568616</v>
      </c>
    </row>
    <row r="34" spans="1:66" ht="21.75" customHeight="1">
      <c r="A34" s="111"/>
      <c r="B34" s="292"/>
      <c r="C34" s="143" t="s">
        <v>169</v>
      </c>
      <c r="D34" s="132">
        <v>4214</v>
      </c>
      <c r="E34" s="133">
        <v>3.3820840950639854</v>
      </c>
      <c r="F34" s="134">
        <v>2.5137111517367456</v>
      </c>
      <c r="G34" s="134">
        <v>0.86837294332723947</v>
      </c>
      <c r="H34" s="134">
        <v>4.2733089579524677</v>
      </c>
      <c r="I34" s="134">
        <v>3.3135283363802559</v>
      </c>
      <c r="J34" s="134">
        <v>0.95978062157221211</v>
      </c>
      <c r="K34" s="134">
        <v>-0.89122486288848257</v>
      </c>
      <c r="L34" s="134">
        <v>0.34277879341864714</v>
      </c>
      <c r="M34" s="134">
        <v>3.1535648994515539</v>
      </c>
      <c r="N34" s="155">
        <v>-2.8107861060329067</v>
      </c>
      <c r="AL34" s="10" t="str">
        <v>五ヶ瀬町</v>
      </c>
      <c r="AM34" s="147">
        <v>4.8361438116449253</v>
      </c>
      <c r="AO34" s="10" t="str">
        <v>高 鍋 町</v>
      </c>
      <c r="AP34" s="147">
        <v>2.8375428749610228</v>
      </c>
      <c r="AQ34" s="147"/>
      <c r="AR34" s="10" t="str">
        <v>新 富 町</v>
      </c>
      <c r="AS34" s="147">
        <v>2.7982875224917789</v>
      </c>
      <c r="AU34" s="10" t="str">
        <v>新 富 町</v>
      </c>
      <c r="AV34" s="147">
        <v>5.3918222994353791</v>
      </c>
      <c r="AX34" s="10" t="str">
        <v>五ヶ瀬町</v>
      </c>
      <c r="AY34" s="147">
        <v>3.4680241807190577</v>
      </c>
      <c r="BA34" s="10" t="str">
        <v>都 城 市</v>
      </c>
      <c r="BB34" s="147">
        <v>2.4438063675575852</v>
      </c>
      <c r="BD34" s="10" t="str">
        <v>都 農 町</v>
      </c>
      <c r="BE34" s="147">
        <v>7.309178239532213E-2</v>
      </c>
      <c r="BG34" s="10" t="str">
        <v>西米良村</v>
      </c>
      <c r="BH34" s="147">
        <v>0.65075921908893708</v>
      </c>
      <c r="BJ34" s="10" t="str">
        <v>五ヶ瀬町</v>
      </c>
      <c r="BK34" s="147">
        <v>2.958956411072224</v>
      </c>
      <c r="BM34" s="10" t="str">
        <v>都 城 市</v>
      </c>
      <c r="BN34" s="147">
        <v>-0.89935110110426664</v>
      </c>
    </row>
    <row r="35" spans="1:66" ht="21.75" customHeight="1">
      <c r="A35" s="111"/>
      <c r="B35" s="293"/>
      <c r="C35" s="146" t="s">
        <v>7</v>
      </c>
      <c r="D35" s="140">
        <v>24277</v>
      </c>
      <c r="E35" s="141">
        <v>3.2307506150929699</v>
      </c>
      <c r="F35" s="142">
        <v>2.1740007260113741</v>
      </c>
      <c r="G35" s="142">
        <v>1.0567498890815956</v>
      </c>
      <c r="H35" s="142">
        <v>3.6179566813213411</v>
      </c>
      <c r="I35" s="142">
        <v>2.4603718791594402</v>
      </c>
      <c r="J35" s="142">
        <v>1.1575848021619004</v>
      </c>
      <c r="K35" s="142">
        <v>-0.38720606622837095</v>
      </c>
      <c r="L35" s="142">
        <v>0.53240834106401003</v>
      </c>
      <c r="M35" s="142">
        <v>2.2264348808131329</v>
      </c>
      <c r="N35" s="157">
        <v>-1.6940265397491228</v>
      </c>
      <c r="AL35" s="10" t="str">
        <v>高 鍋 町</v>
      </c>
      <c r="AM35" s="147">
        <v>4.5889200706787241</v>
      </c>
      <c r="AO35" s="10" t="str">
        <v>椎 葉 村</v>
      </c>
      <c r="AP35" s="147">
        <v>2.6121027427078798</v>
      </c>
      <c r="AQ35" s="147"/>
      <c r="AR35" s="10" t="str">
        <v>宮 崎 市</v>
      </c>
      <c r="AS35" s="147">
        <v>1.9538939429791218</v>
      </c>
      <c r="AU35" s="10" t="str">
        <v>えびの市</v>
      </c>
      <c r="AV35" s="147">
        <v>5.1026000121780424</v>
      </c>
      <c r="AX35" s="10" t="str">
        <v>美 郷 町</v>
      </c>
      <c r="AY35" s="147">
        <v>3.3135283363802559</v>
      </c>
      <c r="BA35" s="10" t="str">
        <v>宮 崎 市</v>
      </c>
      <c r="BB35" s="147">
        <v>2.3040442231496909</v>
      </c>
      <c r="BD35" s="10" t="str">
        <v>日之影町</v>
      </c>
      <c r="BE35" s="147">
        <v>6.1349693251533749E-2</v>
      </c>
      <c r="BG35" s="10" t="str">
        <v>都 農 町</v>
      </c>
      <c r="BH35" s="147">
        <v>0.63694267515923575</v>
      </c>
      <c r="BJ35" s="10" t="str">
        <v>日之影町</v>
      </c>
      <c r="BK35" s="147">
        <v>2.4539877300613497</v>
      </c>
      <c r="BM35" s="10" t="str">
        <v>県 平 均</v>
      </c>
      <c r="BN35" s="147">
        <v>-0.98394270839839304</v>
      </c>
    </row>
    <row r="36" spans="1:66" ht="21.75" customHeight="1">
      <c r="A36" s="111"/>
      <c r="B36" s="301" t="s">
        <v>170</v>
      </c>
      <c r="C36" s="143" t="s">
        <v>12</v>
      </c>
      <c r="D36" s="132">
        <v>10589</v>
      </c>
      <c r="E36" s="133">
        <v>3.1851851851851851</v>
      </c>
      <c r="F36" s="134">
        <v>1.7222222222222223</v>
      </c>
      <c r="G36" s="134">
        <v>1.462962962962963</v>
      </c>
      <c r="H36" s="134">
        <v>3.6018518518518521</v>
      </c>
      <c r="I36" s="134">
        <v>2.083333333333333</v>
      </c>
      <c r="J36" s="134">
        <v>1.5185185185185186</v>
      </c>
      <c r="K36" s="134">
        <v>-0.41666666666666669</v>
      </c>
      <c r="L36" s="134">
        <v>0.46296296296296291</v>
      </c>
      <c r="M36" s="134">
        <v>2</v>
      </c>
      <c r="N36" s="155">
        <v>-1.5370370370370372</v>
      </c>
      <c r="AL36" s="10" t="str">
        <v>えびの市</v>
      </c>
      <c r="AM36" s="147">
        <v>4.3232052609145715</v>
      </c>
      <c r="AO36" s="10" t="str">
        <v>美 郷 町</v>
      </c>
      <c r="AP36" s="147">
        <v>2.5137111517367456</v>
      </c>
      <c r="AQ36" s="147"/>
      <c r="AR36" s="10" t="str">
        <v>小 林 市</v>
      </c>
      <c r="AS36" s="147">
        <v>1.8709631289177013</v>
      </c>
      <c r="AU36" s="10" t="str">
        <v>五ヶ瀬町</v>
      </c>
      <c r="AV36" s="147">
        <v>5.0270442252624878</v>
      </c>
      <c r="AX36" s="10" t="str">
        <v>諸 塚 村</v>
      </c>
      <c r="AY36" s="147">
        <v>3.3088235294117649</v>
      </c>
      <c r="BA36" s="10" t="str">
        <v>川 南 町</v>
      </c>
      <c r="BB36" s="147">
        <v>1.9137447884628529</v>
      </c>
      <c r="BD36" s="10" t="str">
        <v>西 都 市</v>
      </c>
      <c r="BE36" s="147">
        <v>1.4578322035133756E-2</v>
      </c>
      <c r="BG36" s="10" t="str">
        <v>宮 崎 市</v>
      </c>
      <c r="BH36" s="147">
        <v>0.62478288668824788</v>
      </c>
      <c r="BJ36" s="10" t="str">
        <v>椎 葉 村</v>
      </c>
      <c r="BK36" s="147">
        <v>2.3508924684370918</v>
      </c>
      <c r="BM36" s="10" t="str">
        <v>日 向 市</v>
      </c>
      <c r="BN36" s="147">
        <v>-1.032106119904409</v>
      </c>
    </row>
    <row r="37" spans="1:66" ht="21.75" customHeight="1">
      <c r="A37" s="111"/>
      <c r="B37" s="302"/>
      <c r="C37" s="143" t="s">
        <v>13</v>
      </c>
      <c r="D37" s="132">
        <v>3196</v>
      </c>
      <c r="E37" s="133">
        <v>2.7300613496932513</v>
      </c>
      <c r="F37" s="134">
        <v>1.6564417177914113</v>
      </c>
      <c r="G37" s="134">
        <v>1.0736196319018405</v>
      </c>
      <c r="H37" s="134">
        <v>2.6687116564417175</v>
      </c>
      <c r="I37" s="134">
        <v>1.5030674846625767</v>
      </c>
      <c r="J37" s="134">
        <v>1.165644171779141</v>
      </c>
      <c r="K37" s="134">
        <v>6.1349693251533749E-2</v>
      </c>
      <c r="L37" s="134">
        <v>0.42944785276073622</v>
      </c>
      <c r="M37" s="134">
        <v>2.4539877300613497</v>
      </c>
      <c r="N37" s="155">
        <v>-2.0245398773006138</v>
      </c>
      <c r="AL37" s="10" t="str">
        <v>西米良村</v>
      </c>
      <c r="AM37" s="147">
        <v>4.1214750542299354</v>
      </c>
      <c r="AO37" s="10" t="str">
        <v>国 富 町</v>
      </c>
      <c r="AP37" s="147">
        <v>2.4778960409979165</v>
      </c>
      <c r="AQ37" s="147"/>
      <c r="AR37" s="10" t="str">
        <v>川 南 町</v>
      </c>
      <c r="AS37" s="147">
        <v>1.8112227462237716</v>
      </c>
      <c r="AU37" s="10" t="str">
        <v>高 鍋 町</v>
      </c>
      <c r="AV37" s="147">
        <v>4.6408897204032842</v>
      </c>
      <c r="AX37" s="10" t="str">
        <v>高 鍋 町</v>
      </c>
      <c r="AY37" s="147">
        <v>2.7959671551813741</v>
      </c>
      <c r="BA37" s="10" t="str">
        <v>串 間 市</v>
      </c>
      <c r="BB37" s="147">
        <v>1.8902867360623286</v>
      </c>
      <c r="BD37" s="10" t="str">
        <v>門 川 町</v>
      </c>
      <c r="BE37" s="147">
        <v>5.9665871121718375E-3</v>
      </c>
      <c r="BG37" s="10" t="str">
        <v>門 川 町</v>
      </c>
      <c r="BH37" s="147">
        <v>0.60859188544152742</v>
      </c>
      <c r="BJ37" s="10" t="str">
        <v>串 間 市</v>
      </c>
      <c r="BK37" s="147">
        <v>2.2798390701832814</v>
      </c>
      <c r="BM37" s="10" t="str">
        <v>西米良村</v>
      </c>
      <c r="BN37" s="147">
        <v>-1.0845986984815619</v>
      </c>
    </row>
    <row r="38" spans="1:66" ht="21.75" customHeight="1">
      <c r="A38" s="111"/>
      <c r="B38" s="302"/>
      <c r="C38" s="143" t="s">
        <v>81</v>
      </c>
      <c r="D38" s="132">
        <v>3053</v>
      </c>
      <c r="E38" s="133">
        <v>4.8361438116449253</v>
      </c>
      <c r="F38" s="134">
        <v>3.4680241807190577</v>
      </c>
      <c r="G38" s="134">
        <v>1.368119630925867</v>
      </c>
      <c r="H38" s="134">
        <v>5.0270442252624878</v>
      </c>
      <c r="I38" s="134">
        <v>3.4680241807190577</v>
      </c>
      <c r="J38" s="134">
        <v>1.5590200445434299</v>
      </c>
      <c r="K38" s="134">
        <v>-0.19090041361756285</v>
      </c>
      <c r="L38" s="134">
        <v>0.28635062042634424</v>
      </c>
      <c r="M38" s="134">
        <v>2.958956411072224</v>
      </c>
      <c r="N38" s="155">
        <v>-2.6726057906458798</v>
      </c>
      <c r="AL38" s="10" t="str">
        <v>国 富 町</v>
      </c>
      <c r="AM38" s="147">
        <v>3.7168440614968747</v>
      </c>
      <c r="AO38" s="10" t="str">
        <v>諸 塚 村</v>
      </c>
      <c r="AP38" s="147">
        <v>2.2794117647058822</v>
      </c>
      <c r="AQ38" s="147"/>
      <c r="AR38" s="10" t="str">
        <v>高 鍋 町</v>
      </c>
      <c r="AS38" s="147">
        <v>1.7513771957177009</v>
      </c>
      <c r="AU38" s="10" t="str">
        <v>美 郷 町</v>
      </c>
      <c r="AV38" s="147">
        <v>4.2733089579524677</v>
      </c>
      <c r="AX38" s="10" t="str">
        <v>綾    町</v>
      </c>
      <c r="AY38" s="147">
        <v>2.7111574556830034</v>
      </c>
      <c r="BA38" s="10" t="str">
        <v>小 林 市</v>
      </c>
      <c r="BB38" s="147">
        <v>1.8614295588340446</v>
      </c>
      <c r="BD38" s="10" t="str">
        <v>県 結 果</v>
      </c>
      <c r="BE38" s="147">
        <v>-1.0569697062873362E-2</v>
      </c>
      <c r="BG38" s="10" t="str">
        <v>県 平 均</v>
      </c>
      <c r="BH38" s="147">
        <v>0.58258248447455641</v>
      </c>
      <c r="BJ38" s="10" t="str">
        <v>えびの市</v>
      </c>
      <c r="BK38" s="147">
        <v>2.1128904585033186</v>
      </c>
      <c r="BM38" s="10" t="str">
        <v>新 富 町</v>
      </c>
      <c r="BN38" s="147">
        <v>-1.0982192715765962</v>
      </c>
    </row>
    <row r="39" spans="1:66" ht="21.75" customHeight="1">
      <c r="A39" s="111"/>
      <c r="B39" s="303"/>
      <c r="C39" s="146" t="s">
        <v>7</v>
      </c>
      <c r="D39" s="140">
        <v>16838</v>
      </c>
      <c r="E39" s="141">
        <v>3.4005696680811486</v>
      </c>
      <c r="F39" s="142">
        <v>2.0287159216415742</v>
      </c>
      <c r="G39" s="142">
        <v>1.3718537464395746</v>
      </c>
      <c r="H39" s="142">
        <v>3.6854037086554672</v>
      </c>
      <c r="I39" s="142">
        <v>2.2263558681625297</v>
      </c>
      <c r="J39" s="142">
        <v>1.4590478404929375</v>
      </c>
      <c r="K39" s="142">
        <v>-0.28483404057431844</v>
      </c>
      <c r="L39" s="142">
        <v>0.42434459105969885</v>
      </c>
      <c r="M39" s="142">
        <v>2.2612335057838751</v>
      </c>
      <c r="N39" s="157">
        <v>-1.836888914724176</v>
      </c>
      <c r="AL39" s="10" t="str">
        <v>三 股 町</v>
      </c>
      <c r="AM39" s="147">
        <v>3.6116672555254583</v>
      </c>
      <c r="AO39" s="10" t="str">
        <v>新 富 町</v>
      </c>
      <c r="AP39" s="147">
        <v>2.2212570577650927</v>
      </c>
      <c r="AQ39" s="147"/>
      <c r="AR39" s="10" t="str">
        <v>西 都 市</v>
      </c>
      <c r="AS39" s="147">
        <v>1.7275311611633501</v>
      </c>
      <c r="AU39" s="10" t="str">
        <v>諸 塚 村</v>
      </c>
      <c r="AV39" s="147">
        <v>4.1911764705882346</v>
      </c>
      <c r="AX39" s="10" t="str">
        <v>新 富 町</v>
      </c>
      <c r="AY39" s="147">
        <v>2.4756468325370729</v>
      </c>
      <c r="BA39" s="10" t="str">
        <v>延 岡 市</v>
      </c>
      <c r="BB39" s="147">
        <v>1.8559192710400734</v>
      </c>
      <c r="BD39" s="10" t="str">
        <v>高 鍋 町</v>
      </c>
      <c r="BE39" s="147">
        <v>-5.1969649724560855E-2</v>
      </c>
      <c r="BG39" s="10" t="str">
        <v>延 岡 市</v>
      </c>
      <c r="BH39" s="147">
        <v>0.57424118129614443</v>
      </c>
      <c r="BJ39" s="10" t="str">
        <v>綾    町</v>
      </c>
      <c r="BK39" s="147">
        <v>2.0259198569938923</v>
      </c>
      <c r="BM39" s="10" t="str">
        <v>高 鍋 町</v>
      </c>
      <c r="BN39" s="147">
        <v>-1.1069535391331462</v>
      </c>
    </row>
    <row r="40" spans="1:66" ht="21.75" customHeight="1">
      <c r="A40" s="111"/>
      <c r="B40" s="297" t="s">
        <v>60</v>
      </c>
      <c r="C40" s="298"/>
      <c r="D40" s="148">
        <v>162457</v>
      </c>
      <c r="E40" s="149">
        <v>3.6462336373374322</v>
      </c>
      <c r="F40" s="150">
        <v>2.1296425178075395</v>
      </c>
      <c r="G40" s="150">
        <v>1.5165911195298931</v>
      </c>
      <c r="H40" s="150">
        <v>4.0081336730432886</v>
      </c>
      <c r="I40" s="150">
        <v>2.3426672879889128</v>
      </c>
      <c r="J40" s="150">
        <v>1.6654663850543756</v>
      </c>
      <c r="K40" s="150">
        <v>-0.36190003570585633</v>
      </c>
      <c r="L40" s="150">
        <v>0.5779507259182155</v>
      </c>
      <c r="M40" s="150">
        <v>1.8010276024425227</v>
      </c>
      <c r="N40" s="158">
        <v>-1.3217218695344319</v>
      </c>
      <c r="AL40" s="10" t="str">
        <v>西 都 市</v>
      </c>
      <c r="AM40" s="147">
        <v>3.5243093519935855</v>
      </c>
      <c r="AO40" s="10" t="str">
        <v>三 股 町</v>
      </c>
      <c r="AP40" s="147">
        <v>2.1984061555372354</v>
      </c>
      <c r="AQ40" s="147"/>
      <c r="AR40" s="10" t="str">
        <v>日 南 市</v>
      </c>
      <c r="AS40" s="147">
        <v>1.6559260881353104</v>
      </c>
      <c r="AU40" s="10" t="str">
        <v>串 間 市</v>
      </c>
      <c r="AV40" s="147">
        <v>4.1445813908934159</v>
      </c>
      <c r="AX40" s="10" t="str">
        <v>高 原 町</v>
      </c>
      <c r="AY40" s="147">
        <v>2.4115558819928999</v>
      </c>
      <c r="BA40" s="10" t="str">
        <v>高 鍋 町</v>
      </c>
      <c r="BB40" s="147">
        <v>1.8449225652219106</v>
      </c>
      <c r="BD40" s="10" t="str">
        <v>日 南 市</v>
      </c>
      <c r="BE40" s="147">
        <v>-7.7165321487413716E-2</v>
      </c>
      <c r="BG40" s="10" t="str">
        <v>日 向 市</v>
      </c>
      <c r="BH40" s="147">
        <v>0.54202888511758385</v>
      </c>
      <c r="BJ40" s="10" t="str">
        <v>高 原 町</v>
      </c>
      <c r="BK40" s="147">
        <v>2.0075896682580487</v>
      </c>
      <c r="BM40" s="10" t="str">
        <v>延 岡 市</v>
      </c>
      <c r="BN40" s="147">
        <v>-1.2164033625305424</v>
      </c>
    </row>
    <row r="41" spans="1:66" ht="21.75" customHeight="1">
      <c r="B41" s="43" t="s">
        <v>244</v>
      </c>
      <c r="C41" s="115"/>
      <c r="D41" s="11"/>
      <c r="E41" s="133"/>
      <c r="F41" s="133"/>
      <c r="G41" s="133"/>
      <c r="H41" s="133"/>
      <c r="I41" s="133"/>
      <c r="J41" s="133"/>
      <c r="K41" s="112"/>
      <c r="L41" s="112"/>
      <c r="M41" s="112"/>
      <c r="N41" s="112"/>
      <c r="AL41" s="10" t="str">
        <v>都 農 町</v>
      </c>
      <c r="AM41" s="147">
        <v>3.4875221885767984</v>
      </c>
      <c r="AO41" s="10" t="str">
        <v>門 川 町</v>
      </c>
      <c r="AP41" s="147">
        <v>2.0167064439140812</v>
      </c>
      <c r="AQ41" s="147"/>
      <c r="AR41" s="10" t="str">
        <v>串 間 市</v>
      </c>
      <c r="AS41" s="147">
        <v>1.5965259595121017</v>
      </c>
      <c r="AU41" s="10" t="str">
        <v>三 股 町</v>
      </c>
      <c r="AV41" s="147">
        <v>4.1298629921878067</v>
      </c>
      <c r="AX41" s="10" t="str">
        <v>三 股 町</v>
      </c>
      <c r="AY41" s="147">
        <v>2.3829152435912535</v>
      </c>
      <c r="BA41" s="10" t="str">
        <v>三 股 町</v>
      </c>
      <c r="BB41" s="147">
        <v>1.7469477485965532</v>
      </c>
      <c r="BD41" s="10" t="str">
        <v>宮 崎 市</v>
      </c>
      <c r="BE41" s="147">
        <v>-9.2886738593055393E-2</v>
      </c>
      <c r="BG41" s="10" t="str">
        <v>新 富 町</v>
      </c>
      <c r="BH41" s="147">
        <v>0.53359806415586031</v>
      </c>
      <c r="BJ41" s="10" t="str">
        <v>高千穂町</v>
      </c>
      <c r="BK41" s="147">
        <v>2</v>
      </c>
      <c r="BM41" s="10" t="str">
        <v>都 農 町</v>
      </c>
      <c r="BN41" s="147">
        <v>-1.2216769343218126</v>
      </c>
    </row>
    <row r="42" spans="1:66" ht="16.2" customHeight="1">
      <c r="B42" s="151" t="s">
        <v>245</v>
      </c>
      <c r="C42" s="152"/>
      <c r="D42" s="152"/>
      <c r="E42" s="133"/>
      <c r="F42" s="133"/>
      <c r="G42" s="133"/>
      <c r="H42" s="133"/>
      <c r="I42" s="133"/>
      <c r="J42" s="133"/>
      <c r="K42" s="112"/>
      <c r="L42" s="112"/>
      <c r="M42" s="112"/>
      <c r="N42" s="112"/>
      <c r="AL42" s="10" t="str">
        <v>椎 葉 村</v>
      </c>
      <c r="AM42" s="147">
        <v>3.4828036569438399</v>
      </c>
      <c r="AO42" s="10" t="str">
        <v>都 農 町</v>
      </c>
      <c r="AP42" s="147">
        <v>1.952594758275034</v>
      </c>
      <c r="AQ42" s="147"/>
      <c r="AR42" s="10" t="str">
        <v>延 岡 市</v>
      </c>
      <c r="AS42" s="147">
        <v>1.5727680894793019</v>
      </c>
      <c r="AU42" s="10" t="str">
        <v>川 南 町</v>
      </c>
      <c r="AV42" s="147">
        <v>4.128220900827011</v>
      </c>
      <c r="AX42" s="10" t="str">
        <v>木 城 町</v>
      </c>
      <c r="AY42" s="147">
        <v>2.3696682464454977</v>
      </c>
      <c r="BA42" s="10" t="str">
        <v>都 農 町</v>
      </c>
      <c r="BB42" s="147">
        <v>1.6706693118930773</v>
      </c>
      <c r="BD42" s="10" t="str">
        <v>五ヶ瀬町</v>
      </c>
      <c r="BE42" s="147">
        <v>-0.19090041361756285</v>
      </c>
      <c r="BG42" s="10" t="str">
        <v>西 都 市</v>
      </c>
      <c r="BH42" s="147">
        <v>0.5248195932648152</v>
      </c>
      <c r="BJ42" s="10" t="str">
        <v>木 城 町</v>
      </c>
      <c r="BK42" s="147">
        <v>1.981904351572598</v>
      </c>
      <c r="BM42" s="10" t="str">
        <v>西 都 市</v>
      </c>
      <c r="BN42" s="147">
        <v>-1.2938260806181208</v>
      </c>
    </row>
    <row r="43" spans="1:66" ht="21.75" customHeight="1">
      <c r="B43" s="43" t="s">
        <v>204</v>
      </c>
      <c r="C43" s="43"/>
      <c r="D43" s="152"/>
      <c r="E43" s="133"/>
      <c r="F43" s="133"/>
      <c r="G43" s="133"/>
      <c r="H43" s="133"/>
      <c r="I43" s="133"/>
      <c r="J43" s="133"/>
      <c r="K43" s="112"/>
      <c r="L43" s="112"/>
      <c r="M43" s="112"/>
      <c r="N43" s="112"/>
      <c r="AL43" s="10" t="str">
        <v>美 郷 町</v>
      </c>
      <c r="AM43" s="147">
        <v>3.3820840950639854</v>
      </c>
      <c r="AO43" s="10" t="str">
        <v>都 城 市</v>
      </c>
      <c r="AP43" s="147">
        <v>1.8809213605373336</v>
      </c>
      <c r="AQ43" s="147"/>
      <c r="AR43" s="10" t="str">
        <v>都 農 町</v>
      </c>
      <c r="AS43" s="147">
        <v>1.5349274303017646</v>
      </c>
      <c r="AU43" s="10" t="str">
        <v>小 林 市</v>
      </c>
      <c r="AV43" s="147">
        <v>4.0636842481588289</v>
      </c>
      <c r="AX43" s="10" t="str">
        <v>串 間 市</v>
      </c>
      <c r="AY43" s="147">
        <v>2.2542946548310878</v>
      </c>
      <c r="BA43" s="10" t="str">
        <v>西米良村</v>
      </c>
      <c r="BB43" s="147">
        <v>1.6268980477223427</v>
      </c>
      <c r="BD43" s="10" t="str">
        <v>新 富 町</v>
      </c>
      <c r="BE43" s="147">
        <v>-0.37227771917850716</v>
      </c>
      <c r="BG43" s="10" t="str">
        <v>諸 塚 村</v>
      </c>
      <c r="BH43" s="147">
        <v>0.51470588235294112</v>
      </c>
      <c r="BJ43" s="10" t="str">
        <v>日 南 市</v>
      </c>
      <c r="BK43" s="147">
        <v>1.9791862186906921</v>
      </c>
      <c r="BM43" s="10" t="str">
        <v>門 川 町</v>
      </c>
      <c r="BN43" s="147">
        <v>-1.2947494033412887</v>
      </c>
    </row>
    <row r="44" spans="1:66" ht="22.2" customHeight="1">
      <c r="B44" s="43" t="s">
        <v>299</v>
      </c>
      <c r="C44" s="152"/>
      <c r="D44" s="11"/>
      <c r="E44" s="133"/>
      <c r="F44" s="133"/>
      <c r="G44" s="133"/>
      <c r="H44" s="133"/>
      <c r="I44" s="133"/>
      <c r="J44" s="133"/>
      <c r="K44" s="112"/>
      <c r="L44" s="112"/>
      <c r="M44" s="112"/>
      <c r="N44" s="112"/>
      <c r="AL44" s="10" t="str">
        <v>小 林 市</v>
      </c>
      <c r="AM44" s="147">
        <v>3.3415163143218054</v>
      </c>
      <c r="AO44" s="10" t="str">
        <v>木 城 町</v>
      </c>
      <c r="AP44" s="147">
        <v>1.8741921585523482</v>
      </c>
      <c r="AQ44" s="147"/>
      <c r="AR44" s="10" t="str">
        <v>高千穂町</v>
      </c>
      <c r="AS44" s="147">
        <v>1.462962962962963</v>
      </c>
      <c r="AU44" s="10" t="str">
        <v>綾    町</v>
      </c>
      <c r="AV44" s="147">
        <v>4.0071503053776256</v>
      </c>
      <c r="AX44" s="10" t="str">
        <v>川 南 町</v>
      </c>
      <c r="AY44" s="147">
        <v>2.2144761123641583</v>
      </c>
      <c r="BA44" s="10" t="str">
        <v>五ヶ瀬町</v>
      </c>
      <c r="BB44" s="147">
        <v>1.5590200445434299</v>
      </c>
      <c r="BD44" s="10" t="str">
        <v>延 岡 市</v>
      </c>
      <c r="BE44" s="147">
        <v>-0.39253045418860866</v>
      </c>
      <c r="BG44" s="10" t="str">
        <v>国 富 町</v>
      </c>
      <c r="BH44" s="147">
        <v>0.51247395393365991</v>
      </c>
      <c r="BJ44" s="10" t="str">
        <v>国 富 町</v>
      </c>
      <c r="BK44" s="147">
        <v>1.9597905051528974</v>
      </c>
      <c r="BM44" s="10" t="str">
        <v>小 林 市</v>
      </c>
      <c r="BN44" s="147">
        <v>-1.3132492790237624</v>
      </c>
    </row>
    <row r="45" spans="1:66" ht="21.6" customHeight="1">
      <c r="C45" s="152"/>
      <c r="D45" s="43"/>
      <c r="E45" s="133"/>
      <c r="F45" s="133"/>
      <c r="G45" s="133"/>
      <c r="H45" s="133"/>
      <c r="I45" s="133"/>
      <c r="J45" s="133"/>
      <c r="K45" s="112"/>
      <c r="L45" s="112"/>
      <c r="M45" s="112"/>
      <c r="N45" s="112"/>
      <c r="AL45" s="10" t="str">
        <v>諸 塚 村</v>
      </c>
      <c r="AM45" s="147">
        <v>3.3088235294117649</v>
      </c>
      <c r="AO45" s="10" t="str">
        <v>西 都 市</v>
      </c>
      <c r="AP45" s="147">
        <v>1.7967781908302356</v>
      </c>
      <c r="AQ45" s="147"/>
      <c r="AR45" s="10" t="str">
        <v>綾    町</v>
      </c>
      <c r="AS45" s="147">
        <v>1.4300610755251006</v>
      </c>
      <c r="AU45" s="10" t="str">
        <v>都 城 市</v>
      </c>
      <c r="AV45" s="147">
        <v>3.6524279949909562</v>
      </c>
      <c r="AX45" s="10" t="str">
        <v>小 林 市</v>
      </c>
      <c r="AY45" s="147">
        <v>2.2022546893247847</v>
      </c>
      <c r="BA45" s="10" t="str">
        <v>日 向 市</v>
      </c>
      <c r="BB45" s="147">
        <v>1.5325736847573859</v>
      </c>
      <c r="BD45" s="10" t="str">
        <v>高千穂町</v>
      </c>
      <c r="BE45" s="147">
        <v>-0.41666666666666669</v>
      </c>
      <c r="BG45" s="10" t="str">
        <v>小 林 市</v>
      </c>
      <c r="BH45" s="147">
        <v>0.48621207426651092</v>
      </c>
      <c r="BJ45" s="10" t="str">
        <v>門 川 町</v>
      </c>
      <c r="BK45" s="147">
        <v>1.9033412887828161</v>
      </c>
      <c r="BM45" s="10" t="str">
        <v>川 南 町</v>
      </c>
      <c r="BN45" s="147">
        <v>-1.4148041828993234</v>
      </c>
    </row>
    <row r="46" spans="1:66" ht="21.6" customHeight="1">
      <c r="B46" s="43"/>
      <c r="C46" s="43"/>
      <c r="D46" s="43"/>
      <c r="E46" s="133"/>
      <c r="F46" s="133"/>
      <c r="G46" s="133"/>
      <c r="H46" s="133"/>
      <c r="I46" s="133"/>
      <c r="J46" s="133"/>
      <c r="K46" s="112"/>
      <c r="L46" s="112"/>
      <c r="M46" s="112"/>
      <c r="N46" s="112"/>
      <c r="AL46" s="10" t="str">
        <v>宮 崎 市</v>
      </c>
      <c r="AM46" s="147">
        <v>3.2986119851582596</v>
      </c>
      <c r="AO46" s="10" t="str">
        <v>高千穂町</v>
      </c>
      <c r="AP46" s="147">
        <v>1.7222222222222223</v>
      </c>
      <c r="AQ46" s="147"/>
      <c r="AR46" s="10" t="str">
        <v>三 股 町</v>
      </c>
      <c r="AS46" s="147">
        <v>1.4132610999882227</v>
      </c>
      <c r="AU46" s="10" t="str">
        <v>木 城 町</v>
      </c>
      <c r="AV46" s="147">
        <v>3.619129685480396</v>
      </c>
      <c r="AX46" s="10" t="str">
        <v>西 都 市</v>
      </c>
      <c r="AY46" s="147">
        <v>2.1721699832349297</v>
      </c>
      <c r="BA46" s="10" t="str">
        <v>高千穂町</v>
      </c>
      <c r="BB46" s="147">
        <v>1.5185185185185186</v>
      </c>
      <c r="BD46" s="10" t="str">
        <v>三 股 町</v>
      </c>
      <c r="BE46" s="147">
        <v>-0.51819573666234831</v>
      </c>
      <c r="BG46" s="10" t="str">
        <v>高 鍋 町</v>
      </c>
      <c r="BH46" s="147">
        <v>0.48331774243841596</v>
      </c>
      <c r="BJ46" s="10" t="str">
        <v>都 農 町</v>
      </c>
      <c r="BK46" s="147">
        <v>1.8586196094810485</v>
      </c>
      <c r="BM46" s="10" t="str">
        <v>国 富 町</v>
      </c>
      <c r="BN46" s="147">
        <v>-1.4473165512192374</v>
      </c>
    </row>
    <row r="47" spans="1:66" ht="21.6" customHeight="1">
      <c r="B47" s="43"/>
      <c r="C47" s="115"/>
      <c r="D47" s="11"/>
      <c r="E47" s="43"/>
      <c r="F47" s="133"/>
      <c r="G47" s="133"/>
      <c r="H47" s="133"/>
      <c r="I47" s="133"/>
      <c r="J47" s="133"/>
      <c r="K47" s="112"/>
      <c r="L47" s="112"/>
      <c r="M47" s="112"/>
      <c r="N47" s="112"/>
      <c r="AL47" s="10" t="str">
        <v>川 南 町</v>
      </c>
      <c r="AM47" s="147">
        <v>3.19868771785934</v>
      </c>
      <c r="AO47" s="10" t="str">
        <v>綾    町</v>
      </c>
      <c r="AP47" s="147">
        <v>1.6684045881126173</v>
      </c>
      <c r="AQ47" s="147"/>
      <c r="AR47" s="10" t="str">
        <v>日 向 市</v>
      </c>
      <c r="AS47" s="147">
        <v>1.3836456204758771</v>
      </c>
      <c r="AU47" s="10" t="str">
        <v>高千穂町</v>
      </c>
      <c r="AV47" s="147">
        <v>3.6018518518518521</v>
      </c>
      <c r="AX47" s="10" t="str">
        <v>高千穂町</v>
      </c>
      <c r="AY47" s="147">
        <v>2.083333333333333</v>
      </c>
      <c r="BA47" s="10" t="str">
        <v>国 富 町</v>
      </c>
      <c r="BB47" s="147">
        <v>1.3966323140170074</v>
      </c>
      <c r="BD47" s="10" t="str">
        <v>日 向 市</v>
      </c>
      <c r="BE47" s="147">
        <v>-0.58012676202680702</v>
      </c>
      <c r="BG47" s="10" t="str">
        <v>高千穂町</v>
      </c>
      <c r="BH47" s="147">
        <v>0.46296296296296291</v>
      </c>
      <c r="BJ47" s="10" t="str">
        <v>川 南 町</v>
      </c>
      <c r="BK47" s="147">
        <v>1.824892351855649</v>
      </c>
      <c r="BM47" s="10" t="str">
        <v>高千穂町</v>
      </c>
      <c r="BN47" s="147">
        <v>-1.5370370370370372</v>
      </c>
    </row>
    <row r="48" spans="1:66" ht="21.6" customHeight="1">
      <c r="B48" s="43"/>
      <c r="C48" s="115"/>
      <c r="D48" s="11"/>
      <c r="E48" s="133"/>
      <c r="F48" s="133"/>
      <c r="G48" s="133"/>
      <c r="H48" s="133"/>
      <c r="I48" s="133"/>
      <c r="J48" s="133"/>
      <c r="K48" s="112"/>
      <c r="L48" s="112"/>
      <c r="M48" s="112"/>
      <c r="N48" s="112"/>
      <c r="AL48" s="10" t="str">
        <v>高千穂町</v>
      </c>
      <c r="AM48" s="147">
        <v>3.1851851851851851</v>
      </c>
      <c r="AO48" s="10" t="str">
        <v>日之影町</v>
      </c>
      <c r="AP48" s="147">
        <v>1.6564417177914113</v>
      </c>
      <c r="AQ48" s="147"/>
      <c r="AR48" s="10" t="str">
        <v>五ヶ瀬町</v>
      </c>
      <c r="AS48" s="147">
        <v>1.368119630925867</v>
      </c>
      <c r="AU48" s="10" t="str">
        <v>高 原 町</v>
      </c>
      <c r="AV48" s="147">
        <v>3.5867303219488313</v>
      </c>
      <c r="AX48" s="10" t="str">
        <v>日 向 市</v>
      </c>
      <c r="AY48" s="147">
        <v>2.0451633013542065</v>
      </c>
      <c r="BA48" s="10" t="str">
        <v>日 南 市</v>
      </c>
      <c r="BB48" s="147">
        <v>1.3764624913971095</v>
      </c>
      <c r="BD48" s="10" t="str">
        <v>小 林 市</v>
      </c>
      <c r="BE48" s="147">
        <v>-0.7221679338370236</v>
      </c>
      <c r="BG48" s="10" t="str">
        <v>串 間 市</v>
      </c>
      <c r="BH48" s="147">
        <v>0.45979947633948526</v>
      </c>
      <c r="BJ48" s="10" t="str">
        <v>西 都 市</v>
      </c>
      <c r="BK48" s="147">
        <v>1.8186456738829362</v>
      </c>
      <c r="BM48" s="10" t="str">
        <v>日 南 市</v>
      </c>
      <c r="BN48" s="147">
        <v>-1.5558197251246115</v>
      </c>
    </row>
    <row r="49" spans="38:66" ht="21.6" customHeight="1">
      <c r="AL49" s="10" t="str">
        <v>門 川 町</v>
      </c>
      <c r="AM49" s="147">
        <v>3.1503579952267304</v>
      </c>
      <c r="AO49" s="10" t="str">
        <v>日 向 市</v>
      </c>
      <c r="AP49" s="147">
        <v>1.6139646036089079</v>
      </c>
      <c r="AQ49" s="147"/>
      <c r="AR49" s="10" t="str">
        <v>国 富 町</v>
      </c>
      <c r="AS49" s="147">
        <v>1.2389480204989582</v>
      </c>
      <c r="AU49" s="10" t="str">
        <v>日 向 市</v>
      </c>
      <c r="AV49" s="147">
        <v>3.5777369861115917</v>
      </c>
      <c r="AX49" s="10" t="str">
        <v>門 川 町</v>
      </c>
      <c r="AY49" s="147">
        <v>1.873508353221957</v>
      </c>
      <c r="BA49" s="10" t="str">
        <v>西 都 市</v>
      </c>
      <c r="BB49" s="147">
        <v>1.3375610467235222</v>
      </c>
      <c r="BD49" s="10" t="str">
        <v>えびの市</v>
      </c>
      <c r="BE49" s="147">
        <v>-0.77939475126347191</v>
      </c>
      <c r="BG49" s="10" t="str">
        <v>綾    町</v>
      </c>
      <c r="BH49" s="147">
        <v>0.44689408610159392</v>
      </c>
      <c r="BJ49" s="10" t="str">
        <v>小 林 市</v>
      </c>
      <c r="BK49" s="147">
        <v>1.7994613532902735</v>
      </c>
      <c r="BM49" s="10" t="str">
        <v>綾    町</v>
      </c>
      <c r="BN49" s="147">
        <v>-1.5790257708922986</v>
      </c>
    </row>
    <row r="50" spans="38:66" ht="21.6" customHeight="1">
      <c r="AL50" s="10" t="str">
        <v>綾    町</v>
      </c>
      <c r="AM50" s="147">
        <v>3.0984656636377181</v>
      </c>
      <c r="AO50" s="10" t="str">
        <v>えびの市</v>
      </c>
      <c r="AP50" s="147">
        <v>1.5100773305729769</v>
      </c>
      <c r="AQ50" s="147"/>
      <c r="AR50" s="10" t="str">
        <v>門 川 町</v>
      </c>
      <c r="AS50" s="147">
        <v>1.1336515513126491</v>
      </c>
      <c r="AU50" s="10" t="str">
        <v>西 都 市</v>
      </c>
      <c r="AV50" s="147">
        <v>3.5097310299584517</v>
      </c>
      <c r="AX50" s="10" t="str">
        <v>えびの市</v>
      </c>
      <c r="AY50" s="147">
        <v>1.8023503622967789</v>
      </c>
      <c r="BA50" s="10" t="str">
        <v>綾    町</v>
      </c>
      <c r="BB50" s="147">
        <v>1.2959928496946225</v>
      </c>
      <c r="BD50" s="10" t="str">
        <v>諸 塚 村</v>
      </c>
      <c r="BE50" s="147">
        <v>-0.88235294117647056</v>
      </c>
      <c r="BG50" s="10" t="str">
        <v>日之影町</v>
      </c>
      <c r="BH50" s="147">
        <v>0.42944785276073622</v>
      </c>
      <c r="BJ50" s="10" t="str">
        <v>延 岡 市</v>
      </c>
      <c r="BK50" s="147">
        <v>1.7906445438266867</v>
      </c>
      <c r="BM50" s="10" t="str">
        <v>高 原 町</v>
      </c>
      <c r="BN50" s="147">
        <v>-1.5913820541069899</v>
      </c>
    </row>
    <row r="51" spans="38:66" ht="21.6" customHeight="1">
      <c r="AL51" s="10" t="str">
        <v>日 南 市</v>
      </c>
      <c r="AM51" s="147">
        <v>3.0699284656614321</v>
      </c>
      <c r="AO51" s="10" t="str">
        <v>小 林 市</v>
      </c>
      <c r="AP51" s="147">
        <v>1.4705531854041043</v>
      </c>
      <c r="AQ51" s="147"/>
      <c r="AR51" s="10" t="str">
        <v>高 原 町</v>
      </c>
      <c r="AS51" s="147">
        <v>1.1017260374586852</v>
      </c>
      <c r="AU51" s="10" t="str">
        <v>都 農 町</v>
      </c>
      <c r="AV51" s="147">
        <v>3.4144304061814763</v>
      </c>
      <c r="AX51" s="10" t="str">
        <v>日 南 市</v>
      </c>
      <c r="AY51" s="147">
        <v>1.7706312957517363</v>
      </c>
      <c r="BA51" s="10" t="str">
        <v>門 川 町</v>
      </c>
      <c r="BB51" s="147">
        <v>1.2708830548926016</v>
      </c>
      <c r="BD51" s="10" t="str">
        <v>美 郷 町</v>
      </c>
      <c r="BE51" s="147">
        <v>-0.89122486288848257</v>
      </c>
      <c r="BG51" s="10" t="str">
        <v>日 南 市</v>
      </c>
      <c r="BH51" s="147">
        <v>0.42336649356608064</v>
      </c>
      <c r="BJ51" s="10" t="str">
        <v>西米良村</v>
      </c>
      <c r="BK51" s="147">
        <v>1.735357917570499</v>
      </c>
      <c r="BM51" s="10" t="str">
        <v>木 城 町</v>
      </c>
      <c r="BN51" s="147">
        <v>-1.6372253339077985</v>
      </c>
    </row>
    <row r="52" spans="38:66" ht="21.6" customHeight="1">
      <c r="AL52" s="10" t="str">
        <v>日 向 市</v>
      </c>
      <c r="AM52" s="147">
        <v>2.9976102240847848</v>
      </c>
      <c r="AO52" s="10" t="str">
        <v>日 南 市</v>
      </c>
      <c r="AP52" s="147">
        <v>1.4140023775261215</v>
      </c>
      <c r="AQ52" s="147"/>
      <c r="AR52" s="10" t="str">
        <v>日之影町</v>
      </c>
      <c r="AS52" s="147">
        <v>1.0736196319018405</v>
      </c>
      <c r="AU52" s="10" t="str">
        <v>宮 崎 市</v>
      </c>
      <c r="AV52" s="147">
        <v>3.3914987237513157</v>
      </c>
      <c r="AX52" s="10" t="str">
        <v>都 農 町</v>
      </c>
      <c r="AY52" s="147">
        <v>1.7437610942883992</v>
      </c>
      <c r="BA52" s="10" t="str">
        <v>木 城 町</v>
      </c>
      <c r="BB52" s="147">
        <v>1.2494614390348986</v>
      </c>
      <c r="BD52" s="10" t="str">
        <v>綾    町</v>
      </c>
      <c r="BE52" s="147">
        <v>-0.90868464173990759</v>
      </c>
      <c r="BG52" s="10" t="str">
        <v>高 原 町</v>
      </c>
      <c r="BH52" s="147">
        <v>0.41620761415105889</v>
      </c>
      <c r="BJ52" s="10" t="str">
        <v>新 富 町</v>
      </c>
      <c r="BK52" s="147">
        <v>1.6318173357324564</v>
      </c>
      <c r="BM52" s="10" t="str">
        <v>えびの市</v>
      </c>
      <c r="BN52" s="147">
        <v>-1.7110150398830908</v>
      </c>
    </row>
    <row r="53" spans="38:66" ht="21.6" customHeight="1">
      <c r="AL53" s="10" t="str">
        <v>日之影町</v>
      </c>
      <c r="AM53" s="147">
        <v>2.7300613496932513</v>
      </c>
      <c r="AO53" s="10" t="str">
        <v>川 南 町</v>
      </c>
      <c r="AP53" s="147">
        <v>1.3874649716355683</v>
      </c>
      <c r="AQ53" s="147"/>
      <c r="AR53" s="10" t="str">
        <v>諸 塚 村</v>
      </c>
      <c r="AS53" s="147">
        <v>1.0294117647058822</v>
      </c>
      <c r="AU53" s="10" t="str">
        <v>日 南 市</v>
      </c>
      <c r="AV53" s="147">
        <v>3.1470937871488456</v>
      </c>
      <c r="AX53" s="10" t="str">
        <v>国 富 町</v>
      </c>
      <c r="AY53" s="147">
        <v>1.7401588106099004</v>
      </c>
      <c r="BA53" s="10" t="str">
        <v>高 原 町</v>
      </c>
      <c r="BB53" s="147">
        <v>1.175174439955931</v>
      </c>
      <c r="BD53" s="10" t="str">
        <v>川 南 町</v>
      </c>
      <c r="BE53" s="147">
        <v>-0.92953318296767129</v>
      </c>
      <c r="BG53" s="10" t="str">
        <v>川 南 町</v>
      </c>
      <c r="BH53" s="147">
        <v>0.4100881689563256</v>
      </c>
      <c r="BJ53" s="10" t="str">
        <v>高 鍋 町</v>
      </c>
      <c r="BK53" s="147">
        <v>1.5902712815715623</v>
      </c>
      <c r="BM53" s="10" t="str">
        <v>串 間 市</v>
      </c>
      <c r="BN53" s="147">
        <v>-1.8200395938437961</v>
      </c>
    </row>
    <row r="54" spans="38:66" ht="21.6" customHeight="1">
      <c r="AL54" s="10" t="str">
        <v>串 間 市</v>
      </c>
      <c r="AM54" s="147">
        <v>2.6566191966281369</v>
      </c>
      <c r="AO54" s="10" t="str">
        <v>宮 崎 市</v>
      </c>
      <c r="AP54" s="147">
        <v>1.3447180421791378</v>
      </c>
      <c r="AQ54" s="147"/>
      <c r="AR54" s="10" t="str">
        <v>西米良村</v>
      </c>
      <c r="AS54" s="147">
        <v>0.97613882863340562</v>
      </c>
      <c r="AU54" s="10" t="str">
        <v>門 川 町</v>
      </c>
      <c r="AV54" s="147">
        <v>3.1443914081145588</v>
      </c>
      <c r="AX54" s="10" t="str">
        <v>日之影町</v>
      </c>
      <c r="AY54" s="147">
        <v>1.5030674846625767</v>
      </c>
      <c r="BA54" s="10" t="str">
        <v>日之影町</v>
      </c>
      <c r="BB54" s="147">
        <v>1.165644171779141</v>
      </c>
      <c r="BD54" s="10" t="str">
        <v>木 城 町</v>
      </c>
      <c r="BE54" s="147">
        <v>-1.034037052994399</v>
      </c>
      <c r="BG54" s="10" t="str">
        <v>えびの市</v>
      </c>
      <c r="BH54" s="147">
        <v>0.40187541862022769</v>
      </c>
      <c r="BJ54" s="10" t="str">
        <v>都 城 市</v>
      </c>
      <c r="BK54" s="147">
        <v>1.5773429297848387</v>
      </c>
      <c r="BM54" s="10" t="str">
        <v>椎 葉 村</v>
      </c>
      <c r="BN54" s="147">
        <v>-2.0026121027427077</v>
      </c>
    </row>
    <row r="55" spans="38:66" ht="21.6" customHeight="1">
      <c r="AL55" s="10" t="str">
        <v>延 岡 市</v>
      </c>
      <c r="AM55" s="147">
        <v>2.6533294521333368</v>
      </c>
      <c r="AO55" s="10" t="str">
        <v>高 原 町</v>
      </c>
      <c r="AP55" s="147">
        <v>1.3343126453666299</v>
      </c>
      <c r="AQ55" s="147"/>
      <c r="AR55" s="10" t="str">
        <v>椎 葉 村</v>
      </c>
      <c r="AS55" s="147">
        <v>0.87070091423595997</v>
      </c>
      <c r="AU55" s="10" t="str">
        <v>国 富 町</v>
      </c>
      <c r="AV55" s="147">
        <v>3.136791124626908</v>
      </c>
      <c r="AX55" s="10" t="str">
        <v>都 城 市</v>
      </c>
      <c r="AY55" s="147">
        <v>1.208621627433371</v>
      </c>
      <c r="BA55" s="10" t="str">
        <v>美 郷 町</v>
      </c>
      <c r="BB55" s="147">
        <v>0.95978062157221211</v>
      </c>
      <c r="BD55" s="10" t="str">
        <v>高 原 町</v>
      </c>
      <c r="BE55" s="147">
        <v>-1.1506916391235158</v>
      </c>
      <c r="BG55" s="10" t="str">
        <v>椎 葉 村</v>
      </c>
      <c r="BH55" s="147">
        <v>0.34828036569438398</v>
      </c>
      <c r="BJ55" s="10" t="str">
        <v>日 向 市</v>
      </c>
      <c r="BK55" s="147">
        <v>1.5741350050219931</v>
      </c>
      <c r="BM55" s="10" t="str">
        <v>日之影町</v>
      </c>
      <c r="BN55" s="147">
        <v>-2.0245398773006138</v>
      </c>
    </row>
    <row r="56" spans="38:66" ht="21.6" customHeight="1">
      <c r="AL56" s="10" t="str">
        <v>木 城 町</v>
      </c>
      <c r="AM56" s="147">
        <v>2.5850926324859977</v>
      </c>
      <c r="AO56" s="10" t="str">
        <v>延 岡 市</v>
      </c>
      <c r="AP56" s="147">
        <v>1.0805613626540351</v>
      </c>
      <c r="AQ56" s="147"/>
      <c r="AR56" s="10" t="str">
        <v>美 郷 町</v>
      </c>
      <c r="AS56" s="147">
        <v>0.86837294332723947</v>
      </c>
      <c r="AU56" s="10" t="str">
        <v>延 岡 市</v>
      </c>
      <c r="AV56" s="147">
        <v>3.0458599063219456</v>
      </c>
      <c r="AX56" s="10" t="str">
        <v>延 岡 市</v>
      </c>
      <c r="AY56" s="147">
        <v>1.1899406352818722</v>
      </c>
      <c r="BA56" s="10" t="str">
        <v>諸 塚 村</v>
      </c>
      <c r="BB56" s="147">
        <v>0.88235294117647056</v>
      </c>
      <c r="BD56" s="10" t="str">
        <v>串 間 市</v>
      </c>
      <c r="BE56" s="147">
        <v>-1.4879621942652788</v>
      </c>
      <c r="BG56" s="10" t="str">
        <v>木 城 町</v>
      </c>
      <c r="BH56" s="147">
        <v>0.34467901766479964</v>
      </c>
      <c r="BJ56" s="10" t="str">
        <v>県 平 均</v>
      </c>
      <c r="BK56" s="147">
        <v>1.5665251928729493</v>
      </c>
      <c r="BM56" s="10" t="str">
        <v>諸 塚 村</v>
      </c>
      <c r="BN56" s="147">
        <v>-2.5</v>
      </c>
    </row>
    <row r="57" spans="38:66" ht="21.6" customHeight="1">
      <c r="AL57" s="10" t="str">
        <v>高 原 町</v>
      </c>
      <c r="AM57" s="147">
        <v>2.4360386828253153</v>
      </c>
      <c r="AO57" s="10" t="str">
        <v>串 間 市</v>
      </c>
      <c r="AP57" s="147">
        <v>1.0600932371160354</v>
      </c>
      <c r="AQ57" s="147"/>
      <c r="AR57" s="10" t="str">
        <v>木 城 町</v>
      </c>
      <c r="AS57" s="147">
        <v>0.7109004739336493</v>
      </c>
      <c r="AU57" s="10" t="str">
        <v>日之影町</v>
      </c>
      <c r="AV57" s="147">
        <v>2.6687116564417175</v>
      </c>
      <c r="AX57" s="10" t="str">
        <v>宮 崎 市</v>
      </c>
      <c r="AY57" s="147">
        <v>1.0874545006016241</v>
      </c>
      <c r="BA57" s="10" t="str">
        <v>椎 葉 村</v>
      </c>
      <c r="BB57" s="147">
        <v>0.87070091423595997</v>
      </c>
      <c r="BD57" s="10" t="str">
        <v>椎 葉 村</v>
      </c>
      <c r="BE57" s="147">
        <v>-2.0026121027427077</v>
      </c>
      <c r="BG57" s="10" t="str">
        <v>美 郷 町</v>
      </c>
      <c r="BH57" s="147">
        <v>0.34277879341864714</v>
      </c>
      <c r="BJ57" s="10" t="str">
        <v>三 股 町</v>
      </c>
      <c r="BK57" s="147">
        <v>1.2915636163781259</v>
      </c>
      <c r="BM57" s="10" t="str">
        <v>五ヶ瀬町</v>
      </c>
      <c r="BN57" s="147">
        <v>-2.6726057906458798</v>
      </c>
    </row>
    <row r="58" spans="38:66">
      <c r="AM58" s="147"/>
      <c r="AP58" s="147"/>
      <c r="AQ58" s="147"/>
      <c r="AS58" s="147"/>
      <c r="AV58" s="147"/>
      <c r="AY58" s="147"/>
      <c r="BB58" s="147"/>
      <c r="BD58" s="10" t="str">
        <v>西米良村</v>
      </c>
      <c r="BE58" s="147">
        <v>-2.3861171366594358</v>
      </c>
      <c r="BG58" s="10" t="str">
        <v>五ヶ瀬町</v>
      </c>
      <c r="BH58" s="147">
        <v>0.28635062042634424</v>
      </c>
      <c r="BJ58" s="10" t="str">
        <v>宮 崎 市</v>
      </c>
      <c r="BK58" s="147">
        <v>1.2392450246439342</v>
      </c>
      <c r="BM58" s="10" t="str">
        <v>美 郷 町</v>
      </c>
      <c r="BN58" s="147">
        <v>-2.8107861060329067</v>
      </c>
    </row>
    <row r="75" spans="32:36">
      <c r="AF75" s="304"/>
      <c r="AG75" s="304"/>
      <c r="AH75" s="304"/>
      <c r="AI75" s="304"/>
      <c r="AJ75" s="304"/>
    </row>
    <row r="76" spans="32:36">
      <c r="AF76" s="152"/>
      <c r="AG76" s="152"/>
      <c r="AH76" s="152"/>
      <c r="AI76" s="152"/>
      <c r="AJ76" s="152"/>
    </row>
    <row r="77" spans="32:36">
      <c r="AF77" s="152"/>
      <c r="AG77" s="152"/>
      <c r="AH77" s="152"/>
      <c r="AI77" s="152"/>
      <c r="AJ77" s="152"/>
    </row>
    <row r="78" spans="32:36">
      <c r="AF78" s="152"/>
      <c r="AG78" s="152"/>
      <c r="AH78" s="152"/>
      <c r="AI78" s="152"/>
      <c r="AJ78" s="152"/>
    </row>
    <row r="79" spans="32:36">
      <c r="AF79" s="152"/>
      <c r="AG79" s="152"/>
      <c r="AH79" s="152"/>
      <c r="AI79" s="152"/>
      <c r="AJ79" s="152"/>
    </row>
    <row r="80" spans="32:36">
      <c r="AF80" s="152"/>
      <c r="AG80" s="152"/>
      <c r="AH80" s="152"/>
      <c r="AI80" s="152"/>
      <c r="AJ80" s="152"/>
    </row>
    <row r="81" spans="32:36">
      <c r="AF81" s="152"/>
      <c r="AG81" s="152"/>
      <c r="AH81" s="152"/>
      <c r="AI81" s="152"/>
      <c r="AJ81" s="152"/>
    </row>
    <row r="82" spans="32:36">
      <c r="AF82" s="152"/>
      <c r="AG82" s="152"/>
      <c r="AH82" s="152"/>
      <c r="AI82" s="152"/>
      <c r="AJ82" s="152"/>
    </row>
    <row r="83" spans="32:36">
      <c r="AF83" s="152"/>
      <c r="AG83" s="152"/>
      <c r="AH83" s="152"/>
      <c r="AI83" s="152"/>
      <c r="AJ83" s="152"/>
    </row>
    <row r="84" spans="32:36">
      <c r="AF84" s="152"/>
      <c r="AG84" s="152"/>
      <c r="AH84" s="152"/>
      <c r="AI84" s="152"/>
      <c r="AJ84" s="152"/>
    </row>
    <row r="85" spans="32:36">
      <c r="AF85" s="152"/>
      <c r="AG85" s="152"/>
      <c r="AH85" s="152"/>
      <c r="AI85" s="152"/>
      <c r="AJ85" s="152"/>
    </row>
    <row r="86" spans="32:36">
      <c r="AF86" s="152"/>
      <c r="AG86" s="152"/>
      <c r="AH86" s="152"/>
      <c r="AI86" s="152"/>
      <c r="AJ86" s="152"/>
    </row>
    <row r="87" spans="32:36">
      <c r="AF87" s="152"/>
      <c r="AG87" s="152"/>
      <c r="AH87" s="152"/>
      <c r="AI87" s="152"/>
      <c r="AJ87" s="152"/>
    </row>
    <row r="88" spans="32:36">
      <c r="AF88" s="152"/>
      <c r="AG88" s="152"/>
      <c r="AH88" s="152"/>
      <c r="AI88" s="152"/>
      <c r="AJ88" s="152"/>
    </row>
    <row r="89" spans="32:36">
      <c r="AF89" s="152"/>
      <c r="AG89" s="152"/>
      <c r="AH89" s="152"/>
      <c r="AI89" s="152"/>
      <c r="AJ89" s="152"/>
    </row>
    <row r="90" spans="32:36">
      <c r="AF90" s="152"/>
      <c r="AG90" s="152"/>
      <c r="AH90" s="152"/>
      <c r="AI90" s="152"/>
      <c r="AJ90" s="152"/>
    </row>
    <row r="91" spans="32:36">
      <c r="AF91" s="152"/>
      <c r="AG91" s="152"/>
      <c r="AH91" s="152"/>
      <c r="AI91" s="152"/>
      <c r="AJ91" s="152"/>
    </row>
    <row r="92" spans="32:36">
      <c r="AF92" s="152"/>
      <c r="AG92" s="152"/>
      <c r="AH92" s="152"/>
      <c r="AI92" s="152"/>
      <c r="AJ92" s="152"/>
    </row>
    <row r="93" spans="32:36">
      <c r="AF93" s="152"/>
      <c r="AG93" s="152"/>
      <c r="AH93" s="152"/>
      <c r="AI93" s="152"/>
      <c r="AJ93" s="152"/>
    </row>
    <row r="94" spans="32:36">
      <c r="AF94" s="152"/>
      <c r="AG94" s="152"/>
      <c r="AH94" s="152"/>
      <c r="AI94" s="152"/>
      <c r="AJ94" s="152"/>
    </row>
    <row r="95" spans="32:36">
      <c r="AF95" s="152"/>
      <c r="AG95" s="152"/>
      <c r="AH95" s="152"/>
      <c r="AI95" s="152"/>
      <c r="AJ95" s="152"/>
    </row>
    <row r="96" spans="32:36">
      <c r="AF96" s="152"/>
      <c r="AG96" s="152"/>
      <c r="AH96" s="152"/>
      <c r="AI96" s="152"/>
      <c r="AJ96" s="152"/>
    </row>
    <row r="97" spans="16:36">
      <c r="AF97" s="152"/>
      <c r="AG97" s="152"/>
      <c r="AH97" s="152"/>
      <c r="AI97" s="152"/>
      <c r="AJ97" s="152"/>
    </row>
    <row r="98" spans="16:36">
      <c r="P98" s="152"/>
      <c r="Q98" s="152"/>
      <c r="R98" s="152"/>
      <c r="S98" s="152"/>
      <c r="T98" s="152"/>
      <c r="U98" s="152"/>
      <c r="V98" s="152"/>
      <c r="W98" s="152"/>
      <c r="X98" s="152"/>
      <c r="Y98" s="152"/>
      <c r="Z98" s="152"/>
      <c r="AA98" s="152"/>
      <c r="AB98" s="152"/>
      <c r="AC98" s="152"/>
      <c r="AF98" s="152"/>
      <c r="AG98" s="152"/>
      <c r="AH98" s="152"/>
      <c r="AI98" s="152"/>
      <c r="AJ98" s="152"/>
    </row>
  </sheetData>
  <mergeCells count="37">
    <mergeCell ref="L3:N3"/>
    <mergeCell ref="E4:G4"/>
    <mergeCell ref="H4:J4"/>
    <mergeCell ref="B6:C6"/>
    <mergeCell ref="B9:C9"/>
    <mergeCell ref="B7:C7"/>
    <mergeCell ref="B8:C8"/>
    <mergeCell ref="B3:C5"/>
    <mergeCell ref="E3:K3"/>
    <mergeCell ref="L4:L5"/>
    <mergeCell ref="M4:M5"/>
    <mergeCell ref="D4:D5"/>
    <mergeCell ref="B36:B39"/>
    <mergeCell ref="AF75:AJ75"/>
    <mergeCell ref="B21:B23"/>
    <mergeCell ref="B40:C40"/>
    <mergeCell ref="B19:B20"/>
    <mergeCell ref="B10:C10"/>
    <mergeCell ref="B11:C11"/>
    <mergeCell ref="B12:C12"/>
    <mergeCell ref="B31:B35"/>
    <mergeCell ref="B17:B18"/>
    <mergeCell ref="B24:B30"/>
    <mergeCell ref="B13:C13"/>
    <mergeCell ref="B14:C14"/>
    <mergeCell ref="B15:C15"/>
    <mergeCell ref="B16:C16"/>
    <mergeCell ref="AL1:AM1"/>
    <mergeCell ref="AO1:AP1"/>
    <mergeCell ref="AR1:AS1"/>
    <mergeCell ref="AU1:AV1"/>
    <mergeCell ref="AX1:AY1"/>
    <mergeCell ref="BA1:BB1"/>
    <mergeCell ref="BD1:BE1"/>
    <mergeCell ref="BG1:BH1"/>
    <mergeCell ref="BJ1:BK1"/>
    <mergeCell ref="BM1:BN1"/>
  </mergeCells>
  <phoneticPr fontId="4"/>
  <printOptions horizontalCentered="1"/>
  <pageMargins left="0.39370078740157483" right="0.39370078740157483" top="0.74803149606299213" bottom="0.35433070866141736" header="0.31496062992125984" footer="0.31496062992125984"/>
  <pageSetup paperSize="9" scale="5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pageSetUpPr fitToPage="1"/>
  </sheetPr>
  <dimension ref="A1:Z28"/>
  <sheetViews>
    <sheetView showGridLines="0" view="pageBreakPreview" zoomScaleNormal="100" zoomScaleSheetLayoutView="100" workbookViewId="0"/>
  </sheetViews>
  <sheetFormatPr defaultRowHeight="10.8"/>
  <cols>
    <col min="1" max="1" width="1.77734375" style="10" customWidth="1"/>
    <col min="2" max="2" width="8.88671875" style="10"/>
    <col min="3" max="3" width="9.33203125" style="10" bestFit="1" customWidth="1"/>
    <col min="4" max="5" width="7.5546875" style="10" bestFit="1" customWidth="1"/>
    <col min="6" max="7" width="6.6640625" style="10" bestFit="1" customWidth="1"/>
    <col min="8" max="8" width="5.77734375" style="10" bestFit="1" customWidth="1"/>
    <col min="9" max="9" width="6.5546875" style="10" customWidth="1"/>
    <col min="10" max="10" width="6.6640625" style="10" bestFit="1" customWidth="1"/>
    <col min="11" max="11" width="5.77734375" style="10" bestFit="1" customWidth="1"/>
    <col min="12" max="12" width="6.6640625" style="10" bestFit="1" customWidth="1"/>
    <col min="13" max="14" width="5" style="10" bestFit="1" customWidth="1"/>
    <col min="15" max="23" width="5.77734375" style="10" bestFit="1" customWidth="1"/>
    <col min="24" max="24" width="9.33203125" style="10" bestFit="1" customWidth="1"/>
    <col min="25" max="26" width="7.5546875" style="10" bestFit="1" customWidth="1"/>
    <col min="27" max="16384" width="8.88671875" style="10"/>
  </cols>
  <sheetData>
    <row r="1" spans="1:26">
      <c r="A1" s="43" t="s">
        <v>251</v>
      </c>
      <c r="H1" s="43"/>
      <c r="I1" s="43"/>
      <c r="J1" s="43"/>
      <c r="K1" s="43"/>
      <c r="L1" s="43"/>
      <c r="M1" s="43"/>
      <c r="N1" s="43"/>
      <c r="O1" s="43"/>
      <c r="P1" s="43"/>
      <c r="Q1" s="43"/>
      <c r="R1" s="43"/>
      <c r="S1" s="43"/>
      <c r="T1" s="43"/>
    </row>
    <row r="2" spans="1:26">
      <c r="B2" s="43"/>
      <c r="C2" s="43"/>
      <c r="D2" s="43"/>
      <c r="E2" s="43"/>
      <c r="F2" s="43"/>
      <c r="G2" s="152"/>
      <c r="H2" s="43"/>
      <c r="I2" s="43"/>
      <c r="J2" s="43"/>
      <c r="K2" s="43"/>
      <c r="L2" s="152"/>
      <c r="M2" s="43"/>
      <c r="N2" s="43"/>
      <c r="O2" s="43"/>
      <c r="P2" s="43"/>
      <c r="Q2" s="43"/>
      <c r="R2" s="43"/>
      <c r="S2" s="43"/>
      <c r="T2" s="163"/>
      <c r="Z2" s="195" t="s">
        <v>298</v>
      </c>
    </row>
    <row r="3" spans="1:26" ht="13.8" customHeight="1">
      <c r="B3" s="164" t="s">
        <v>62</v>
      </c>
      <c r="C3" s="339" t="s">
        <v>246</v>
      </c>
      <c r="D3" s="340"/>
      <c r="E3" s="341"/>
      <c r="F3" s="337" t="s">
        <v>247</v>
      </c>
      <c r="G3" s="321"/>
      <c r="H3" s="322"/>
      <c r="I3" s="337" t="s">
        <v>248</v>
      </c>
      <c r="J3" s="321"/>
      <c r="K3" s="322"/>
      <c r="L3" s="337" t="s">
        <v>249</v>
      </c>
      <c r="M3" s="321"/>
      <c r="N3" s="338"/>
      <c r="O3" s="334" t="s">
        <v>254</v>
      </c>
      <c r="P3" s="328"/>
      <c r="Q3" s="335"/>
      <c r="R3" s="334" t="s">
        <v>255</v>
      </c>
      <c r="S3" s="328"/>
      <c r="T3" s="329"/>
      <c r="U3" s="327" t="s">
        <v>201</v>
      </c>
      <c r="V3" s="328"/>
      <c r="W3" s="329"/>
      <c r="X3" s="330" t="s">
        <v>256</v>
      </c>
      <c r="Y3" s="331"/>
      <c r="Z3" s="332"/>
    </row>
    <row r="4" spans="1:26" ht="13.8" customHeight="1">
      <c r="B4" s="165"/>
      <c r="C4" s="44" t="s">
        <v>47</v>
      </c>
      <c r="D4" s="44" t="s">
        <v>5</v>
      </c>
      <c r="E4" s="44" t="s">
        <v>6</v>
      </c>
      <c r="F4" s="44" t="s">
        <v>47</v>
      </c>
      <c r="G4" s="44" t="s">
        <v>5</v>
      </c>
      <c r="H4" s="44" t="s">
        <v>6</v>
      </c>
      <c r="I4" s="44" t="s">
        <v>47</v>
      </c>
      <c r="J4" s="44" t="s">
        <v>5</v>
      </c>
      <c r="K4" s="44" t="s">
        <v>6</v>
      </c>
      <c r="L4" s="44" t="s">
        <v>47</v>
      </c>
      <c r="M4" s="44" t="s">
        <v>5</v>
      </c>
      <c r="N4" s="44" t="s">
        <v>6</v>
      </c>
      <c r="O4" s="44" t="s">
        <v>47</v>
      </c>
      <c r="P4" s="44" t="s">
        <v>5</v>
      </c>
      <c r="Q4" s="44" t="s">
        <v>6</v>
      </c>
      <c r="R4" s="44" t="s">
        <v>47</v>
      </c>
      <c r="S4" s="44" t="s">
        <v>5</v>
      </c>
      <c r="T4" s="44" t="s">
        <v>6</v>
      </c>
      <c r="U4" s="44" t="s">
        <v>47</v>
      </c>
      <c r="V4" s="44" t="s">
        <v>5</v>
      </c>
      <c r="W4" s="44" t="s">
        <v>6</v>
      </c>
      <c r="X4" s="44" t="s">
        <v>47</v>
      </c>
      <c r="Y4" s="44" t="s">
        <v>5</v>
      </c>
      <c r="Z4" s="44" t="s">
        <v>6</v>
      </c>
    </row>
    <row r="5" spans="1:26" ht="13.8" customHeight="1">
      <c r="B5" s="166" t="s">
        <v>69</v>
      </c>
      <c r="C5" s="159">
        <v>1030361</v>
      </c>
      <c r="D5" s="159">
        <v>487140</v>
      </c>
      <c r="E5" s="159">
        <v>543221</v>
      </c>
      <c r="F5" s="160">
        <v>21294</v>
      </c>
      <c r="G5" s="161">
        <v>11785</v>
      </c>
      <c r="H5" s="161">
        <v>9509</v>
      </c>
      <c r="I5" s="160">
        <v>21404</v>
      </c>
      <c r="J5" s="161">
        <v>11461</v>
      </c>
      <c r="K5" s="161">
        <v>9943</v>
      </c>
      <c r="L5" s="160">
        <v>-110</v>
      </c>
      <c r="M5" s="160">
        <v>324</v>
      </c>
      <c r="N5" s="162">
        <v>-434</v>
      </c>
      <c r="O5" s="177">
        <v>2.046101175062049</v>
      </c>
      <c r="P5" s="177">
        <v>2.3963675257124035</v>
      </c>
      <c r="Q5" s="177">
        <v>1.7322949401102155</v>
      </c>
      <c r="R5" s="177">
        <v>2.0566708721249221</v>
      </c>
      <c r="S5" s="177">
        <v>2.3304852110470815</v>
      </c>
      <c r="T5" s="177">
        <v>1.8113585644669126</v>
      </c>
      <c r="U5" s="177">
        <v>-1.0569697062873362E-2</v>
      </c>
      <c r="V5" s="177">
        <v>6.5882314665321906E-2</v>
      </c>
      <c r="W5" s="177">
        <v>-7.9063624356697185E-2</v>
      </c>
      <c r="X5" s="159">
        <v>1040711</v>
      </c>
      <c r="Y5" s="159">
        <v>491786</v>
      </c>
      <c r="Z5" s="159">
        <v>548925</v>
      </c>
    </row>
    <row r="6" spans="1:26" ht="13.8" customHeight="1">
      <c r="B6" s="110" t="s">
        <v>42</v>
      </c>
      <c r="C6" s="167">
        <v>35968</v>
      </c>
      <c r="D6" s="168">
        <v>18306</v>
      </c>
      <c r="E6" s="168">
        <v>17662</v>
      </c>
      <c r="F6" s="167">
        <v>1287</v>
      </c>
      <c r="G6" s="168">
        <v>677</v>
      </c>
      <c r="H6" s="168">
        <v>610</v>
      </c>
      <c r="I6" s="168">
        <v>892</v>
      </c>
      <c r="J6" s="168">
        <v>449</v>
      </c>
      <c r="K6" s="168">
        <v>443</v>
      </c>
      <c r="L6" s="168">
        <v>395</v>
      </c>
      <c r="M6" s="168">
        <v>228</v>
      </c>
      <c r="N6" s="168">
        <v>167</v>
      </c>
      <c r="O6" s="178">
        <v>3.4206889219647034</v>
      </c>
      <c r="P6" s="179">
        <v>3.5324810853117663</v>
      </c>
      <c r="Q6" s="179">
        <v>3.3046210520613251</v>
      </c>
      <c r="R6" s="179">
        <v>2.3708271316181162</v>
      </c>
      <c r="S6" s="179">
        <v>2.3428124184711714</v>
      </c>
      <c r="T6" s="180">
        <v>2.3999133214150277</v>
      </c>
      <c r="U6" s="181">
        <v>1.0498617903465872</v>
      </c>
      <c r="V6" s="181">
        <v>1.1896686668405947</v>
      </c>
      <c r="W6" s="181">
        <v>0.90470773064629717</v>
      </c>
      <c r="X6" s="186">
        <v>37624</v>
      </c>
      <c r="Y6" s="186">
        <v>19165</v>
      </c>
      <c r="Z6" s="187">
        <v>18459</v>
      </c>
    </row>
    <row r="7" spans="1:26" ht="13.8" customHeight="1">
      <c r="B7" s="110" t="s">
        <v>43</v>
      </c>
      <c r="C7" s="169">
        <v>43563</v>
      </c>
      <c r="D7" s="170">
        <v>22210</v>
      </c>
      <c r="E7" s="169">
        <v>21353</v>
      </c>
      <c r="F7" s="169">
        <v>824</v>
      </c>
      <c r="G7" s="170">
        <v>438</v>
      </c>
      <c r="H7" s="169">
        <v>386</v>
      </c>
      <c r="I7" s="170">
        <v>623</v>
      </c>
      <c r="J7" s="170">
        <v>308</v>
      </c>
      <c r="K7" s="170">
        <v>315</v>
      </c>
      <c r="L7" s="168">
        <v>201</v>
      </c>
      <c r="M7" s="168">
        <v>130</v>
      </c>
      <c r="N7" s="168">
        <v>71</v>
      </c>
      <c r="O7" s="182">
        <v>1.838136878736504</v>
      </c>
      <c r="P7" s="179">
        <v>1.9139174131527201</v>
      </c>
      <c r="Q7" s="179">
        <v>1.7591031308389919</v>
      </c>
      <c r="R7" s="179">
        <v>1.3897564022485946</v>
      </c>
      <c r="S7" s="179">
        <v>1.3458597334498581</v>
      </c>
      <c r="T7" s="180">
        <v>1.4355375290525452</v>
      </c>
      <c r="U7" s="181">
        <v>0.44838047648790935</v>
      </c>
      <c r="V7" s="181">
        <v>0.56805767970286214</v>
      </c>
      <c r="W7" s="181">
        <v>0.32356560178644667</v>
      </c>
      <c r="X7" s="186">
        <v>44828</v>
      </c>
      <c r="Y7" s="186">
        <v>22885</v>
      </c>
      <c r="Z7" s="187">
        <v>21943</v>
      </c>
    </row>
    <row r="8" spans="1:26" ht="13.8" customHeight="1">
      <c r="B8" s="110" t="s">
        <v>16</v>
      </c>
      <c r="C8" s="167">
        <v>49581</v>
      </c>
      <c r="D8" s="171">
        <v>25309</v>
      </c>
      <c r="E8" s="172">
        <v>24272</v>
      </c>
      <c r="F8" s="167">
        <v>470</v>
      </c>
      <c r="G8" s="171">
        <v>233</v>
      </c>
      <c r="H8" s="172">
        <v>237</v>
      </c>
      <c r="I8" s="173">
        <v>329</v>
      </c>
      <c r="J8" s="173">
        <v>177</v>
      </c>
      <c r="K8" s="173">
        <v>152</v>
      </c>
      <c r="L8" s="168">
        <v>141</v>
      </c>
      <c r="M8" s="168">
        <v>56</v>
      </c>
      <c r="N8" s="168">
        <v>85</v>
      </c>
      <c r="O8" s="182">
        <v>0.94103513865251776</v>
      </c>
      <c r="P8" s="182">
        <v>0.91343892112278502</v>
      </c>
      <c r="Q8" s="182">
        <v>0.96984081515734333</v>
      </c>
      <c r="R8" s="182">
        <v>0.65872459705676245</v>
      </c>
      <c r="S8" s="182">
        <v>0.69389995295593532</v>
      </c>
      <c r="T8" s="182">
        <v>0.62200761140892902</v>
      </c>
      <c r="U8" s="182">
        <v>0.28231054159575536</v>
      </c>
      <c r="V8" s="182">
        <v>0.21953896816684962</v>
      </c>
      <c r="W8" s="180">
        <v>0.34783320374841431</v>
      </c>
      <c r="X8" s="186">
        <v>49945</v>
      </c>
      <c r="Y8" s="186">
        <v>25508</v>
      </c>
      <c r="Z8" s="187">
        <v>24437</v>
      </c>
    </row>
    <row r="9" spans="1:26" ht="13.8" customHeight="1">
      <c r="B9" s="110" t="s">
        <v>17</v>
      </c>
      <c r="C9" s="167">
        <v>48203</v>
      </c>
      <c r="D9" s="171">
        <v>24549</v>
      </c>
      <c r="E9" s="172">
        <v>23654</v>
      </c>
      <c r="F9" s="167">
        <v>1499</v>
      </c>
      <c r="G9" s="171">
        <v>869</v>
      </c>
      <c r="H9" s="172">
        <v>630</v>
      </c>
      <c r="I9" s="173">
        <v>2664</v>
      </c>
      <c r="J9" s="173">
        <v>1587</v>
      </c>
      <c r="K9" s="173">
        <v>1077</v>
      </c>
      <c r="L9" s="168">
        <v>-1165</v>
      </c>
      <c r="M9" s="168">
        <v>-718</v>
      </c>
      <c r="N9" s="168">
        <v>-447</v>
      </c>
      <c r="O9" s="179">
        <v>3.0865214347485894</v>
      </c>
      <c r="P9" s="179">
        <v>3.5014908534128453</v>
      </c>
      <c r="Q9" s="179">
        <v>2.6528549772612431</v>
      </c>
      <c r="R9" s="179">
        <v>5.485318947411769</v>
      </c>
      <c r="S9" s="179">
        <v>6.3945523410427914</v>
      </c>
      <c r="T9" s="180">
        <v>4.5351187468418397</v>
      </c>
      <c r="U9" s="181">
        <v>-2.39879751266318</v>
      </c>
      <c r="V9" s="181">
        <v>-2.8930614876299461</v>
      </c>
      <c r="W9" s="181">
        <v>-1.8822637695805964</v>
      </c>
      <c r="X9" s="186">
        <v>48566</v>
      </c>
      <c r="Y9" s="186">
        <v>24818</v>
      </c>
      <c r="Z9" s="187">
        <v>23748</v>
      </c>
    </row>
    <row r="10" spans="1:26" ht="13.8" customHeight="1">
      <c r="B10" s="110" t="s">
        <v>18</v>
      </c>
      <c r="C10" s="167">
        <v>39997</v>
      </c>
      <c r="D10" s="171">
        <v>20757</v>
      </c>
      <c r="E10" s="172">
        <v>19240</v>
      </c>
      <c r="F10" s="167">
        <v>4302</v>
      </c>
      <c r="G10" s="171">
        <v>2397</v>
      </c>
      <c r="H10" s="172">
        <v>1905</v>
      </c>
      <c r="I10" s="173">
        <v>5396</v>
      </c>
      <c r="J10" s="173">
        <v>2745</v>
      </c>
      <c r="K10" s="173">
        <v>2651</v>
      </c>
      <c r="L10" s="168">
        <v>-1094</v>
      </c>
      <c r="M10" s="168">
        <v>-348</v>
      </c>
      <c r="N10" s="168">
        <v>-746</v>
      </c>
      <c r="O10" s="179">
        <v>11.032749467853204</v>
      </c>
      <c r="P10" s="179">
        <v>11.973625056196614</v>
      </c>
      <c r="Q10" s="179">
        <v>10.04005481184779</v>
      </c>
      <c r="R10" s="179">
        <v>13.838381247916292</v>
      </c>
      <c r="S10" s="179">
        <v>13.711973625056197</v>
      </c>
      <c r="T10" s="180">
        <v>13.971750816907345</v>
      </c>
      <c r="U10" s="181">
        <v>-2.8056317800630883</v>
      </c>
      <c r="V10" s="181">
        <v>-1.7383485688595834</v>
      </c>
      <c r="W10" s="181">
        <v>-3.9316960050595551</v>
      </c>
      <c r="X10" s="186">
        <v>38993</v>
      </c>
      <c r="Y10" s="186">
        <v>20019</v>
      </c>
      <c r="Z10" s="187">
        <v>18974</v>
      </c>
    </row>
    <row r="11" spans="1:26" ht="13.8" customHeight="1">
      <c r="B11" s="110" t="s">
        <v>19</v>
      </c>
      <c r="C11" s="167">
        <v>38897</v>
      </c>
      <c r="D11" s="171">
        <v>19669</v>
      </c>
      <c r="E11" s="172">
        <v>19228</v>
      </c>
      <c r="F11" s="167">
        <v>3532</v>
      </c>
      <c r="G11" s="171">
        <v>1917</v>
      </c>
      <c r="H11" s="172">
        <v>1615</v>
      </c>
      <c r="I11" s="173">
        <v>3516</v>
      </c>
      <c r="J11" s="173">
        <v>1956</v>
      </c>
      <c r="K11" s="173">
        <v>1560</v>
      </c>
      <c r="L11" s="168">
        <v>16</v>
      </c>
      <c r="M11" s="168">
        <v>-39</v>
      </c>
      <c r="N11" s="168">
        <v>55</v>
      </c>
      <c r="O11" s="179">
        <v>8.8024922118380058</v>
      </c>
      <c r="P11" s="179">
        <v>9.4419543909767025</v>
      </c>
      <c r="Q11" s="179">
        <v>8.1475128644939971</v>
      </c>
      <c r="R11" s="179">
        <v>8.7626168224299068</v>
      </c>
      <c r="S11" s="179">
        <v>9.6340442299167606</v>
      </c>
      <c r="T11" s="180">
        <v>7.8700433861366159</v>
      </c>
      <c r="U11" s="181">
        <v>3.987538940809969E-2</v>
      </c>
      <c r="V11" s="181">
        <v>-0.19208983894005813</v>
      </c>
      <c r="W11" s="181">
        <v>0.27746947835738067</v>
      </c>
      <c r="X11" s="186">
        <v>40125</v>
      </c>
      <c r="Y11" s="186">
        <v>20303</v>
      </c>
      <c r="Z11" s="187">
        <v>19822</v>
      </c>
    </row>
    <row r="12" spans="1:26" ht="13.8" customHeight="1">
      <c r="B12" s="110" t="s">
        <v>20</v>
      </c>
      <c r="C12" s="167">
        <v>43252</v>
      </c>
      <c r="D12" s="171">
        <v>21631</v>
      </c>
      <c r="E12" s="172">
        <v>21621</v>
      </c>
      <c r="F12" s="167">
        <v>2338</v>
      </c>
      <c r="G12" s="171">
        <v>1231</v>
      </c>
      <c r="H12" s="172">
        <v>1107</v>
      </c>
      <c r="I12" s="173">
        <v>2101</v>
      </c>
      <c r="J12" s="173">
        <v>1091</v>
      </c>
      <c r="K12" s="173">
        <v>1010</v>
      </c>
      <c r="L12" s="168">
        <v>237</v>
      </c>
      <c r="M12" s="168">
        <v>140</v>
      </c>
      <c r="N12" s="168">
        <v>97</v>
      </c>
      <c r="O12" s="179">
        <v>5.2900714996832292</v>
      </c>
      <c r="P12" s="179">
        <v>5.5931664319142165</v>
      </c>
      <c r="Q12" s="179">
        <v>4.9894082120160457</v>
      </c>
      <c r="R12" s="179">
        <v>4.7538238754638433</v>
      </c>
      <c r="S12" s="179">
        <v>4.9570630196737699</v>
      </c>
      <c r="T12" s="180">
        <v>4.5522152611889846</v>
      </c>
      <c r="U12" s="181">
        <v>0.53624762421938643</v>
      </c>
      <c r="V12" s="181">
        <v>0.63610341224044709</v>
      </c>
      <c r="W12" s="181">
        <v>0.43719295082706089</v>
      </c>
      <c r="X12" s="186">
        <v>44196</v>
      </c>
      <c r="Y12" s="186">
        <v>22009</v>
      </c>
      <c r="Z12" s="187">
        <v>22187</v>
      </c>
    </row>
    <row r="13" spans="1:26" ht="13.8" customHeight="1">
      <c r="B13" s="110" t="s">
        <v>21</v>
      </c>
      <c r="C13" s="167">
        <v>52300</v>
      </c>
      <c r="D13" s="171">
        <v>25726</v>
      </c>
      <c r="E13" s="172">
        <v>26574</v>
      </c>
      <c r="F13" s="167">
        <v>1670</v>
      </c>
      <c r="G13" s="171">
        <v>903</v>
      </c>
      <c r="H13" s="172">
        <v>767</v>
      </c>
      <c r="I13" s="173">
        <v>1369</v>
      </c>
      <c r="J13" s="173">
        <v>745</v>
      </c>
      <c r="K13" s="173">
        <v>624</v>
      </c>
      <c r="L13" s="168">
        <v>301</v>
      </c>
      <c r="M13" s="168">
        <v>158</v>
      </c>
      <c r="N13" s="168">
        <v>143</v>
      </c>
      <c r="O13" s="179">
        <v>3.0827733884663662</v>
      </c>
      <c r="P13" s="179">
        <v>3.4107648725212463</v>
      </c>
      <c r="Q13" s="179">
        <v>2.7692529876881968</v>
      </c>
      <c r="R13" s="179">
        <v>2.5271357897068594</v>
      </c>
      <c r="S13" s="179">
        <v>2.8139754485363548</v>
      </c>
      <c r="T13" s="180">
        <v>2.2529515832039571</v>
      </c>
      <c r="U13" s="181">
        <v>0.55563759875950669</v>
      </c>
      <c r="V13" s="181">
        <v>0.59678942398489143</v>
      </c>
      <c r="W13" s="181">
        <v>0.51630140448424011</v>
      </c>
      <c r="X13" s="186">
        <v>54172</v>
      </c>
      <c r="Y13" s="186">
        <v>26475</v>
      </c>
      <c r="Z13" s="187">
        <v>27697</v>
      </c>
    </row>
    <row r="14" spans="1:26" ht="13.8" customHeight="1">
      <c r="B14" s="110" t="s">
        <v>22</v>
      </c>
      <c r="C14" s="167">
        <v>61095</v>
      </c>
      <c r="D14" s="171">
        <v>29951</v>
      </c>
      <c r="E14" s="172">
        <v>31144</v>
      </c>
      <c r="F14" s="167">
        <v>1187</v>
      </c>
      <c r="G14" s="171">
        <v>697</v>
      </c>
      <c r="H14" s="172">
        <v>490</v>
      </c>
      <c r="I14" s="173">
        <v>1044</v>
      </c>
      <c r="J14" s="173">
        <v>588</v>
      </c>
      <c r="K14" s="173">
        <v>456</v>
      </c>
      <c r="L14" s="168">
        <v>143</v>
      </c>
      <c r="M14" s="168">
        <v>109</v>
      </c>
      <c r="N14" s="168">
        <v>34</v>
      </c>
      <c r="O14" s="179">
        <v>1.899807938540333</v>
      </c>
      <c r="P14" s="179">
        <v>2.2668878264546133</v>
      </c>
      <c r="Q14" s="179">
        <v>1.5441338669523841</v>
      </c>
      <c r="R14" s="179">
        <v>1.6709346991037133</v>
      </c>
      <c r="S14" s="179">
        <v>1.9123816957751973</v>
      </c>
      <c r="T14" s="180">
        <v>1.4369898843475248</v>
      </c>
      <c r="U14" s="181">
        <v>0.22887323943661975</v>
      </c>
      <c r="V14" s="181">
        <v>0.35450613067941583</v>
      </c>
      <c r="W14" s="181">
        <v>0.1071439826048593</v>
      </c>
      <c r="X14" s="186">
        <v>62480</v>
      </c>
      <c r="Y14" s="186">
        <v>30747</v>
      </c>
      <c r="Z14" s="187">
        <v>31733</v>
      </c>
    </row>
    <row r="15" spans="1:26" ht="13.8" customHeight="1">
      <c r="B15" s="110" t="s">
        <v>23</v>
      </c>
      <c r="C15" s="167">
        <v>68501</v>
      </c>
      <c r="D15" s="171">
        <v>33896</v>
      </c>
      <c r="E15" s="172">
        <v>34605</v>
      </c>
      <c r="F15" s="167">
        <v>910</v>
      </c>
      <c r="G15" s="171">
        <v>547</v>
      </c>
      <c r="H15" s="172">
        <v>363</v>
      </c>
      <c r="I15" s="173">
        <v>848</v>
      </c>
      <c r="J15" s="173">
        <v>454</v>
      </c>
      <c r="K15" s="173">
        <v>394</v>
      </c>
      <c r="L15" s="168">
        <v>62</v>
      </c>
      <c r="M15" s="168">
        <v>93</v>
      </c>
      <c r="N15" s="168">
        <v>-31</v>
      </c>
      <c r="O15" s="179">
        <v>1.2956503167936213</v>
      </c>
      <c r="P15" s="179">
        <v>1.5773234522333399</v>
      </c>
      <c r="Q15" s="179">
        <v>1.0209247384407696</v>
      </c>
      <c r="R15" s="179">
        <v>1.2073752402648252</v>
      </c>
      <c r="S15" s="179">
        <v>1.3091496294587501</v>
      </c>
      <c r="T15" s="180">
        <v>1.1081111486106423</v>
      </c>
      <c r="U15" s="181">
        <v>8.8275076528796181E-2</v>
      </c>
      <c r="V15" s="181">
        <v>0.26817382277458979</v>
      </c>
      <c r="W15" s="181">
        <v>-8.7186410169872872E-2</v>
      </c>
      <c r="X15" s="186">
        <v>70235</v>
      </c>
      <c r="Y15" s="186">
        <v>34679</v>
      </c>
      <c r="Z15" s="187">
        <v>35556</v>
      </c>
    </row>
    <row r="16" spans="1:26" ht="13.8" customHeight="1">
      <c r="B16" s="110" t="s">
        <v>24</v>
      </c>
      <c r="C16" s="167">
        <v>69501</v>
      </c>
      <c r="D16" s="171">
        <v>34196</v>
      </c>
      <c r="E16" s="172">
        <v>35305</v>
      </c>
      <c r="F16" s="167">
        <v>929</v>
      </c>
      <c r="G16" s="171">
        <v>567</v>
      </c>
      <c r="H16" s="172">
        <v>362</v>
      </c>
      <c r="I16" s="173">
        <v>743</v>
      </c>
      <c r="J16" s="173">
        <v>470</v>
      </c>
      <c r="K16" s="173">
        <v>273</v>
      </c>
      <c r="L16" s="168">
        <v>186</v>
      </c>
      <c r="M16" s="168">
        <v>97</v>
      </c>
      <c r="N16" s="168">
        <v>89</v>
      </c>
      <c r="O16" s="179">
        <v>1.3757256249259566</v>
      </c>
      <c r="P16" s="179">
        <v>1.7137675683844642</v>
      </c>
      <c r="Q16" s="179">
        <v>1.0510118166245681</v>
      </c>
      <c r="R16" s="179">
        <v>1.1002843265015994</v>
      </c>
      <c r="S16" s="179">
        <v>1.4205833459271573</v>
      </c>
      <c r="T16" s="180">
        <v>0.79261388380803066</v>
      </c>
      <c r="U16" s="181">
        <v>0.27544129842435733</v>
      </c>
      <c r="V16" s="181">
        <v>0.29318422245730691</v>
      </c>
      <c r="W16" s="181">
        <v>0.25839793281653745</v>
      </c>
      <c r="X16" s="186">
        <v>67528</v>
      </c>
      <c r="Y16" s="186">
        <v>33085</v>
      </c>
      <c r="Z16" s="187">
        <v>34443</v>
      </c>
    </row>
    <row r="17" spans="2:26" ht="13.8" customHeight="1">
      <c r="B17" s="110" t="s">
        <v>25</v>
      </c>
      <c r="C17" s="167">
        <v>62097</v>
      </c>
      <c r="D17" s="171">
        <v>29536</v>
      </c>
      <c r="E17" s="172">
        <v>32561</v>
      </c>
      <c r="F17" s="167">
        <v>694</v>
      </c>
      <c r="G17" s="171">
        <v>432</v>
      </c>
      <c r="H17" s="172">
        <v>262</v>
      </c>
      <c r="I17" s="173">
        <v>527</v>
      </c>
      <c r="J17" s="173">
        <v>309</v>
      </c>
      <c r="K17" s="173">
        <v>218</v>
      </c>
      <c r="L17" s="168">
        <v>167</v>
      </c>
      <c r="M17" s="168">
        <v>123</v>
      </c>
      <c r="N17" s="168">
        <v>44</v>
      </c>
      <c r="O17" s="179">
        <v>1.1133749378338922</v>
      </c>
      <c r="P17" s="179">
        <v>1.4564088733059133</v>
      </c>
      <c r="Q17" s="179">
        <v>0.80193443726852565</v>
      </c>
      <c r="R17" s="179">
        <v>0.84545906662602466</v>
      </c>
      <c r="S17" s="179">
        <v>1.0417369024340908</v>
      </c>
      <c r="T17" s="180">
        <v>0.66725842490281906</v>
      </c>
      <c r="U17" s="181">
        <v>0.26791587120786742</v>
      </c>
      <c r="V17" s="181">
        <v>0.4146719708718225</v>
      </c>
      <c r="W17" s="181">
        <v>0.13467601236570659</v>
      </c>
      <c r="X17" s="186">
        <v>62333</v>
      </c>
      <c r="Y17" s="186">
        <v>29662</v>
      </c>
      <c r="Z17" s="187">
        <v>32671</v>
      </c>
    </row>
    <row r="18" spans="2:26" ht="13.8" customHeight="1">
      <c r="B18" s="110" t="s">
        <v>26</v>
      </c>
      <c r="C18" s="167">
        <v>66649</v>
      </c>
      <c r="D18" s="171">
        <v>31873</v>
      </c>
      <c r="E18" s="172">
        <v>34776</v>
      </c>
      <c r="F18" s="167">
        <v>490</v>
      </c>
      <c r="G18" s="171">
        <v>307</v>
      </c>
      <c r="H18" s="172">
        <v>183</v>
      </c>
      <c r="I18" s="173">
        <v>344</v>
      </c>
      <c r="J18" s="173">
        <v>193</v>
      </c>
      <c r="K18" s="173">
        <v>151</v>
      </c>
      <c r="L18" s="168">
        <v>146</v>
      </c>
      <c r="M18" s="168">
        <v>114</v>
      </c>
      <c r="N18" s="168">
        <v>32</v>
      </c>
      <c r="O18" s="179">
        <v>0.71424406740131774</v>
      </c>
      <c r="P18" s="179">
        <v>0.93654667480170828</v>
      </c>
      <c r="Q18" s="179">
        <v>0.51083072800357299</v>
      </c>
      <c r="R18" s="179">
        <v>0.50142848813480267</v>
      </c>
      <c r="S18" s="179">
        <v>0.58877364246491759</v>
      </c>
      <c r="T18" s="180">
        <v>0.42150513622152747</v>
      </c>
      <c r="U18" s="181">
        <v>0.21281557926651509</v>
      </c>
      <c r="V18" s="181">
        <v>0.34777303233679069</v>
      </c>
      <c r="W18" s="181">
        <v>8.9325591782045549E-2</v>
      </c>
      <c r="X18" s="186">
        <v>68604</v>
      </c>
      <c r="Y18" s="186">
        <v>32780</v>
      </c>
      <c r="Z18" s="187">
        <v>35824</v>
      </c>
    </row>
    <row r="19" spans="2:26" ht="13.8" customHeight="1">
      <c r="B19" s="110" t="s">
        <v>27</v>
      </c>
      <c r="C19" s="167">
        <v>74457</v>
      </c>
      <c r="D19" s="171">
        <v>35384</v>
      </c>
      <c r="E19" s="172">
        <v>39073</v>
      </c>
      <c r="F19" s="167">
        <v>380</v>
      </c>
      <c r="G19" s="171">
        <v>213</v>
      </c>
      <c r="H19" s="172">
        <v>167</v>
      </c>
      <c r="I19" s="173">
        <v>228</v>
      </c>
      <c r="J19" s="173">
        <v>117</v>
      </c>
      <c r="K19" s="173">
        <v>111</v>
      </c>
      <c r="L19" s="168">
        <v>152</v>
      </c>
      <c r="M19" s="168">
        <v>96</v>
      </c>
      <c r="N19" s="168">
        <v>56</v>
      </c>
      <c r="O19" s="179">
        <v>0.49910686140590521</v>
      </c>
      <c r="P19" s="179">
        <v>0.58697089947089953</v>
      </c>
      <c r="Q19" s="179">
        <v>0.41909255169644649</v>
      </c>
      <c r="R19" s="179">
        <v>0.29946411684354313</v>
      </c>
      <c r="S19" s="179">
        <v>0.32242063492063494</v>
      </c>
      <c r="T19" s="180">
        <v>0.27855852238506323</v>
      </c>
      <c r="U19" s="181">
        <v>0.19964274456236208</v>
      </c>
      <c r="V19" s="181">
        <v>0.26455026455026454</v>
      </c>
      <c r="W19" s="181">
        <v>0.14053402931138326</v>
      </c>
      <c r="X19" s="186">
        <v>76136</v>
      </c>
      <c r="Y19" s="186">
        <v>36288</v>
      </c>
      <c r="Z19" s="187">
        <v>39848</v>
      </c>
    </row>
    <row r="20" spans="2:26" ht="13.8" customHeight="1">
      <c r="B20" s="110" t="s">
        <v>28</v>
      </c>
      <c r="C20" s="167">
        <v>82566</v>
      </c>
      <c r="D20" s="171">
        <v>38760</v>
      </c>
      <c r="E20" s="172">
        <v>43806</v>
      </c>
      <c r="F20" s="167">
        <v>287</v>
      </c>
      <c r="G20" s="171">
        <v>158</v>
      </c>
      <c r="H20" s="172">
        <v>129</v>
      </c>
      <c r="I20" s="173">
        <v>201</v>
      </c>
      <c r="J20" s="173">
        <v>96</v>
      </c>
      <c r="K20" s="173">
        <v>105</v>
      </c>
      <c r="L20" s="168">
        <v>86</v>
      </c>
      <c r="M20" s="168">
        <v>62</v>
      </c>
      <c r="N20" s="168">
        <v>24</v>
      </c>
      <c r="O20" s="179">
        <v>0.33021147341049772</v>
      </c>
      <c r="P20" s="179">
        <v>0.38785379384834423</v>
      </c>
      <c r="Q20" s="179">
        <v>0.27935985447300604</v>
      </c>
      <c r="R20" s="179">
        <v>0.23126308764986078</v>
      </c>
      <c r="S20" s="179">
        <v>0.23565800132557627</v>
      </c>
      <c r="T20" s="180">
        <v>0.22738592805942354</v>
      </c>
      <c r="U20" s="181">
        <v>9.8948385760636956E-2</v>
      </c>
      <c r="V20" s="181">
        <v>0.15219579252276799</v>
      </c>
      <c r="W20" s="181">
        <v>5.1973926413582519E-2</v>
      </c>
      <c r="X20" s="186">
        <v>86914</v>
      </c>
      <c r="Y20" s="186">
        <v>40737</v>
      </c>
      <c r="Z20" s="187">
        <v>46177</v>
      </c>
    </row>
    <row r="21" spans="2:26" ht="13.8" customHeight="1">
      <c r="B21" s="110" t="s">
        <v>29</v>
      </c>
      <c r="C21" s="167">
        <v>71607</v>
      </c>
      <c r="D21" s="171">
        <v>32174</v>
      </c>
      <c r="E21" s="172">
        <v>39433</v>
      </c>
      <c r="F21" s="167">
        <v>208</v>
      </c>
      <c r="G21" s="171">
        <v>106</v>
      </c>
      <c r="H21" s="172">
        <v>102</v>
      </c>
      <c r="I21" s="173">
        <v>164</v>
      </c>
      <c r="J21" s="173">
        <v>67</v>
      </c>
      <c r="K21" s="173">
        <v>97</v>
      </c>
      <c r="L21" s="168">
        <v>44</v>
      </c>
      <c r="M21" s="168">
        <v>39</v>
      </c>
      <c r="N21" s="168">
        <v>5</v>
      </c>
      <c r="O21" s="179">
        <v>0.3156632722747485</v>
      </c>
      <c r="P21" s="179">
        <v>0.35809601026992333</v>
      </c>
      <c r="Q21" s="179">
        <v>0.28105367574121015</v>
      </c>
      <c r="R21" s="179">
        <v>0.24888834929355169</v>
      </c>
      <c r="S21" s="179">
        <v>0.22634370460457418</v>
      </c>
      <c r="T21" s="180">
        <v>0.26727653477350377</v>
      </c>
      <c r="U21" s="181">
        <v>6.6774922981196791E-2</v>
      </c>
      <c r="V21" s="181">
        <v>0.13175230566534915</v>
      </c>
      <c r="W21" s="181">
        <v>1.3777140967706381E-2</v>
      </c>
      <c r="X21" s="186">
        <v>65893</v>
      </c>
      <c r="Y21" s="186">
        <v>29601</v>
      </c>
      <c r="Z21" s="187">
        <v>36292</v>
      </c>
    </row>
    <row r="22" spans="2:26" ht="13.8" customHeight="1">
      <c r="B22" s="110" t="s">
        <v>30</v>
      </c>
      <c r="C22" s="167">
        <v>52070</v>
      </c>
      <c r="D22" s="171">
        <v>21205</v>
      </c>
      <c r="E22" s="172">
        <v>30865</v>
      </c>
      <c r="F22" s="167">
        <v>133</v>
      </c>
      <c r="G22" s="171">
        <v>51</v>
      </c>
      <c r="H22" s="172">
        <v>82</v>
      </c>
      <c r="I22" s="173">
        <v>157</v>
      </c>
      <c r="J22" s="173">
        <v>47</v>
      </c>
      <c r="K22" s="173">
        <v>110</v>
      </c>
      <c r="L22" s="168">
        <v>-24</v>
      </c>
      <c r="M22" s="168">
        <v>4</v>
      </c>
      <c r="N22" s="168">
        <v>-28</v>
      </c>
      <c r="O22" s="182">
        <v>0.25832766825288916</v>
      </c>
      <c r="P22" s="179">
        <v>0.24359954145968665</v>
      </c>
      <c r="Q22" s="179">
        <v>0.26842122491734588</v>
      </c>
      <c r="R22" s="179">
        <v>0.30494318733611731</v>
      </c>
      <c r="S22" s="179">
        <v>0.22449369507069161</v>
      </c>
      <c r="T22" s="180">
        <v>0.36007725293790305</v>
      </c>
      <c r="U22" s="181">
        <v>-4.661551908322812E-2</v>
      </c>
      <c r="V22" s="181">
        <v>1.910584638899503E-2</v>
      </c>
      <c r="W22" s="181">
        <v>-9.165602802055714E-2</v>
      </c>
      <c r="X22" s="186">
        <v>51485</v>
      </c>
      <c r="Y22" s="186">
        <v>20936</v>
      </c>
      <c r="Z22" s="187">
        <v>30549</v>
      </c>
    </row>
    <row r="23" spans="2:26" ht="13.8" customHeight="1">
      <c r="B23" s="110" t="s">
        <v>31</v>
      </c>
      <c r="C23" s="190">
        <v>38813</v>
      </c>
      <c r="D23" s="191">
        <v>13774</v>
      </c>
      <c r="E23" s="191">
        <v>25039</v>
      </c>
      <c r="F23" s="190">
        <v>87</v>
      </c>
      <c r="G23" s="191">
        <v>23</v>
      </c>
      <c r="H23" s="191">
        <v>64</v>
      </c>
      <c r="I23" s="191">
        <v>146</v>
      </c>
      <c r="J23" s="191">
        <v>38</v>
      </c>
      <c r="K23" s="191">
        <v>108</v>
      </c>
      <c r="L23" s="190">
        <v>-59</v>
      </c>
      <c r="M23" s="190">
        <v>-15</v>
      </c>
      <c r="N23" s="190">
        <v>-44</v>
      </c>
      <c r="O23" s="182">
        <v>0.21888444410898933</v>
      </c>
      <c r="P23" s="179">
        <v>0.16300496102055281</v>
      </c>
      <c r="Q23" s="179">
        <v>0.24963919335335646</v>
      </c>
      <c r="R23" s="179">
        <v>0.36732331999899359</v>
      </c>
      <c r="S23" s="179">
        <v>0.26931254429482637</v>
      </c>
      <c r="T23" s="180">
        <v>0.42126613878378905</v>
      </c>
      <c r="U23" s="181">
        <v>-0.14843887589000426</v>
      </c>
      <c r="V23" s="181">
        <v>-0.10630758327427357</v>
      </c>
      <c r="W23" s="181">
        <v>-0.17162694543043258</v>
      </c>
      <c r="X23" s="186">
        <v>39747</v>
      </c>
      <c r="Y23" s="186">
        <v>14110</v>
      </c>
      <c r="Z23" s="187">
        <v>25637</v>
      </c>
    </row>
    <row r="24" spans="2:26" ht="10.8" customHeight="1">
      <c r="B24" s="153" t="s">
        <v>250</v>
      </c>
      <c r="C24" s="192">
        <v>31244</v>
      </c>
      <c r="D24" s="193">
        <v>8234</v>
      </c>
      <c r="E24" s="193">
        <v>23010</v>
      </c>
      <c r="F24" s="192">
        <v>67</v>
      </c>
      <c r="G24" s="193">
        <v>19</v>
      </c>
      <c r="H24" s="193">
        <v>48</v>
      </c>
      <c r="I24" s="193">
        <v>112</v>
      </c>
      <c r="J24" s="193">
        <v>24</v>
      </c>
      <c r="K24" s="193">
        <v>88</v>
      </c>
      <c r="L24" s="192">
        <v>-45</v>
      </c>
      <c r="M24" s="192">
        <v>-5</v>
      </c>
      <c r="N24" s="192">
        <v>-40</v>
      </c>
      <c r="O24" s="194">
        <v>0.21677937036917203</v>
      </c>
      <c r="P24" s="183">
        <v>0.23812507833061786</v>
      </c>
      <c r="Q24" s="183">
        <v>0.209351011863224</v>
      </c>
      <c r="R24" s="183">
        <v>0.36237745494548163</v>
      </c>
      <c r="S24" s="183">
        <v>0.30078957262814887</v>
      </c>
      <c r="T24" s="184">
        <v>0.38381018841591069</v>
      </c>
      <c r="U24" s="185">
        <v>-0.14559808457630957</v>
      </c>
      <c r="V24" s="185">
        <v>-6.2664494297531015E-2</v>
      </c>
      <c r="W24" s="185">
        <v>-0.17445917655268667</v>
      </c>
      <c r="X24" s="188">
        <v>30907</v>
      </c>
      <c r="Y24" s="188">
        <v>7979</v>
      </c>
      <c r="Z24" s="189">
        <v>22928</v>
      </c>
    </row>
    <row r="25" spans="2:26">
      <c r="B25" s="174" t="s">
        <v>252</v>
      </c>
      <c r="C25" s="152"/>
      <c r="D25" s="152"/>
      <c r="E25" s="152"/>
      <c r="F25" s="152"/>
      <c r="G25" s="152"/>
      <c r="H25" s="152"/>
      <c r="I25" s="152"/>
      <c r="J25" s="152"/>
      <c r="K25" s="152"/>
      <c r="L25" s="152"/>
      <c r="M25" s="152"/>
      <c r="N25" s="152"/>
      <c r="O25" s="152"/>
      <c r="P25" s="152"/>
      <c r="Q25" s="152"/>
      <c r="R25" s="152"/>
      <c r="S25" s="152"/>
      <c r="T25" s="152"/>
    </row>
    <row r="26" spans="2:26">
      <c r="B26" s="152" t="s">
        <v>253</v>
      </c>
      <c r="C26" s="152"/>
      <c r="D26" s="152"/>
      <c r="E26" s="152"/>
      <c r="F26" s="152"/>
      <c r="G26" s="152"/>
      <c r="H26" s="152"/>
      <c r="I26" s="152"/>
      <c r="J26" s="152"/>
      <c r="K26" s="152"/>
      <c r="L26" s="152"/>
      <c r="M26" s="152"/>
      <c r="N26" s="336"/>
      <c r="O26" s="336"/>
      <c r="P26" s="152"/>
      <c r="Q26" s="152"/>
      <c r="R26" s="152"/>
      <c r="S26" s="152"/>
      <c r="T26" s="152"/>
    </row>
    <row r="27" spans="2:26">
      <c r="B27" s="152"/>
      <c r="C27" s="175"/>
      <c r="D27" s="152"/>
      <c r="E27" s="152"/>
      <c r="F27" s="152"/>
      <c r="G27" s="152"/>
      <c r="H27" s="152"/>
      <c r="I27" s="152"/>
      <c r="J27" s="152"/>
      <c r="K27" s="152"/>
      <c r="L27" s="152"/>
      <c r="M27" s="152"/>
      <c r="N27" s="152"/>
      <c r="O27" s="152"/>
      <c r="P27" s="152"/>
      <c r="Q27" s="152"/>
      <c r="R27" s="152"/>
      <c r="S27" s="152"/>
      <c r="T27" s="152"/>
    </row>
    <row r="28" spans="2:26" ht="13.2" customHeight="1">
      <c r="B28" s="333" t="s">
        <v>205</v>
      </c>
      <c r="C28" s="333"/>
      <c r="D28" s="333"/>
      <c r="E28" s="333"/>
      <c r="F28" s="333"/>
      <c r="G28" s="333"/>
      <c r="H28" s="333"/>
      <c r="I28" s="333"/>
      <c r="J28" s="333"/>
      <c r="K28" s="333"/>
      <c r="L28" s="333"/>
      <c r="M28" s="333"/>
      <c r="N28" s="333"/>
      <c r="O28" s="333"/>
      <c r="P28" s="333"/>
      <c r="Q28" s="333"/>
      <c r="R28" s="333"/>
      <c r="S28" s="333"/>
      <c r="T28" s="333"/>
      <c r="U28" s="333"/>
      <c r="V28" s="333"/>
      <c r="W28" s="333"/>
      <c r="X28" s="333"/>
      <c r="Y28" s="333"/>
      <c r="Z28" s="333"/>
    </row>
  </sheetData>
  <mergeCells count="10">
    <mergeCell ref="U3:W3"/>
    <mergeCell ref="X3:Z3"/>
    <mergeCell ref="B28:Z28"/>
    <mergeCell ref="O3:Q3"/>
    <mergeCell ref="R3:T3"/>
    <mergeCell ref="N26:O26"/>
    <mergeCell ref="L3:N3"/>
    <mergeCell ref="C3:E3"/>
    <mergeCell ref="F3:H3"/>
    <mergeCell ref="I3:K3"/>
  </mergeCells>
  <phoneticPr fontId="2"/>
  <printOptions horizontalCentered="1"/>
  <pageMargins left="0.78740157480314965" right="0.78740157480314965" top="0.98425196850393704" bottom="0.78740157480314965" header="0.51181102362204722" footer="0.51181102362204722"/>
  <pageSetup paperSize="9" scale="79" fitToHeight="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79998168889431442"/>
  </sheetPr>
  <dimension ref="A1:AL62"/>
  <sheetViews>
    <sheetView showGridLines="0" zoomScaleNormal="100" zoomScaleSheetLayoutView="100" workbookViewId="0"/>
  </sheetViews>
  <sheetFormatPr defaultRowHeight="13.2"/>
  <cols>
    <col min="1" max="1" width="5.21875" style="109" customWidth="1"/>
    <col min="2" max="12" width="5" style="109" customWidth="1"/>
    <col min="13" max="16" width="4.44140625" style="109" customWidth="1"/>
    <col min="17" max="17" width="5" style="109" customWidth="1"/>
    <col min="18" max="19" width="4.44140625" style="109" customWidth="1"/>
    <col min="20" max="20" width="5.21875" style="109" customWidth="1"/>
    <col min="21" max="31" width="5" style="109" customWidth="1"/>
    <col min="32" max="35" width="4.44140625" style="109" customWidth="1"/>
    <col min="36" max="36" width="4.88671875" style="109" customWidth="1"/>
    <col min="37" max="38" width="4.44140625" style="109" customWidth="1"/>
    <col min="39" max="256" width="8.88671875" style="109"/>
    <col min="257" max="257" width="5.21875" style="109" customWidth="1"/>
    <col min="258" max="268" width="5" style="109" customWidth="1"/>
    <col min="269" max="272" width="4.44140625" style="109" customWidth="1"/>
    <col min="273" max="273" width="5" style="109" customWidth="1"/>
    <col min="274" max="275" width="4.44140625" style="109" customWidth="1"/>
    <col min="276" max="276" width="5.21875" style="109" customWidth="1"/>
    <col min="277" max="287" width="5" style="109" customWidth="1"/>
    <col min="288" max="291" width="4.44140625" style="109" customWidth="1"/>
    <col min="292" max="292" width="4.88671875" style="109" customWidth="1"/>
    <col min="293" max="294" width="4.44140625" style="109" customWidth="1"/>
    <col min="295" max="512" width="8.88671875" style="109"/>
    <col min="513" max="513" width="5.21875" style="109" customWidth="1"/>
    <col min="514" max="524" width="5" style="109" customWidth="1"/>
    <col min="525" max="528" width="4.44140625" style="109" customWidth="1"/>
    <col min="529" max="529" width="5" style="109" customWidth="1"/>
    <col min="530" max="531" width="4.44140625" style="109" customWidth="1"/>
    <col min="532" max="532" width="5.21875" style="109" customWidth="1"/>
    <col min="533" max="543" width="5" style="109" customWidth="1"/>
    <col min="544" max="547" width="4.44140625" style="109" customWidth="1"/>
    <col min="548" max="548" width="4.88671875" style="109" customWidth="1"/>
    <col min="549" max="550" width="4.44140625" style="109" customWidth="1"/>
    <col min="551" max="768" width="8.88671875" style="109"/>
    <col min="769" max="769" width="5.21875" style="109" customWidth="1"/>
    <col min="770" max="780" width="5" style="109" customWidth="1"/>
    <col min="781" max="784" width="4.44140625" style="109" customWidth="1"/>
    <col min="785" max="785" width="5" style="109" customWidth="1"/>
    <col min="786" max="787" width="4.44140625" style="109" customWidth="1"/>
    <col min="788" max="788" width="5.21875" style="109" customWidth="1"/>
    <col min="789" max="799" width="5" style="109" customWidth="1"/>
    <col min="800" max="803" width="4.44140625" style="109" customWidth="1"/>
    <col min="804" max="804" width="4.88671875" style="109" customWidth="1"/>
    <col min="805" max="806" width="4.44140625" style="109" customWidth="1"/>
    <col min="807" max="1024" width="8.88671875" style="109"/>
    <col min="1025" max="1025" width="5.21875" style="109" customWidth="1"/>
    <col min="1026" max="1036" width="5" style="109" customWidth="1"/>
    <col min="1037" max="1040" width="4.44140625" style="109" customWidth="1"/>
    <col min="1041" max="1041" width="5" style="109" customWidth="1"/>
    <col min="1042" max="1043" width="4.44140625" style="109" customWidth="1"/>
    <col min="1044" max="1044" width="5.21875" style="109" customWidth="1"/>
    <col min="1045" max="1055" width="5" style="109" customWidth="1"/>
    <col min="1056" max="1059" width="4.44140625" style="109" customWidth="1"/>
    <col min="1060" max="1060" width="4.88671875" style="109" customWidth="1"/>
    <col min="1061" max="1062" width="4.44140625" style="109" customWidth="1"/>
    <col min="1063" max="1280" width="8.88671875" style="109"/>
    <col min="1281" max="1281" width="5.21875" style="109" customWidth="1"/>
    <col min="1282" max="1292" width="5" style="109" customWidth="1"/>
    <col min="1293" max="1296" width="4.44140625" style="109" customWidth="1"/>
    <col min="1297" max="1297" width="5" style="109" customWidth="1"/>
    <col min="1298" max="1299" width="4.44140625" style="109" customWidth="1"/>
    <col min="1300" max="1300" width="5.21875" style="109" customWidth="1"/>
    <col min="1301" max="1311" width="5" style="109" customWidth="1"/>
    <col min="1312" max="1315" width="4.44140625" style="109" customWidth="1"/>
    <col min="1316" max="1316" width="4.88671875" style="109" customWidth="1"/>
    <col min="1317" max="1318" width="4.44140625" style="109" customWidth="1"/>
    <col min="1319" max="1536" width="8.88671875" style="109"/>
    <col min="1537" max="1537" width="5.21875" style="109" customWidth="1"/>
    <col min="1538" max="1548" width="5" style="109" customWidth="1"/>
    <col min="1549" max="1552" width="4.44140625" style="109" customWidth="1"/>
    <col min="1553" max="1553" width="5" style="109" customWidth="1"/>
    <col min="1554" max="1555" width="4.44140625" style="109" customWidth="1"/>
    <col min="1556" max="1556" width="5.21875" style="109" customWidth="1"/>
    <col min="1557" max="1567" width="5" style="109" customWidth="1"/>
    <col min="1568" max="1571" width="4.44140625" style="109" customWidth="1"/>
    <col min="1572" max="1572" width="4.88671875" style="109" customWidth="1"/>
    <col min="1573" max="1574" width="4.44140625" style="109" customWidth="1"/>
    <col min="1575" max="1792" width="8.88671875" style="109"/>
    <col min="1793" max="1793" width="5.21875" style="109" customWidth="1"/>
    <col min="1794" max="1804" width="5" style="109" customWidth="1"/>
    <col min="1805" max="1808" width="4.44140625" style="109" customWidth="1"/>
    <col min="1809" max="1809" width="5" style="109" customWidth="1"/>
    <col min="1810" max="1811" width="4.44140625" style="109" customWidth="1"/>
    <col min="1812" max="1812" width="5.21875" style="109" customWidth="1"/>
    <col min="1813" max="1823" width="5" style="109" customWidth="1"/>
    <col min="1824" max="1827" width="4.44140625" style="109" customWidth="1"/>
    <col min="1828" max="1828" width="4.88671875" style="109" customWidth="1"/>
    <col min="1829" max="1830" width="4.44140625" style="109" customWidth="1"/>
    <col min="1831" max="2048" width="8.88671875" style="109"/>
    <col min="2049" max="2049" width="5.21875" style="109" customWidth="1"/>
    <col min="2050" max="2060" width="5" style="109" customWidth="1"/>
    <col min="2061" max="2064" width="4.44140625" style="109" customWidth="1"/>
    <col min="2065" max="2065" width="5" style="109" customWidth="1"/>
    <col min="2066" max="2067" width="4.44140625" style="109" customWidth="1"/>
    <col min="2068" max="2068" width="5.21875" style="109" customWidth="1"/>
    <col min="2069" max="2079" width="5" style="109" customWidth="1"/>
    <col min="2080" max="2083" width="4.44140625" style="109" customWidth="1"/>
    <col min="2084" max="2084" width="4.88671875" style="109" customWidth="1"/>
    <col min="2085" max="2086" width="4.44140625" style="109" customWidth="1"/>
    <col min="2087" max="2304" width="8.88671875" style="109"/>
    <col min="2305" max="2305" width="5.21875" style="109" customWidth="1"/>
    <col min="2306" max="2316" width="5" style="109" customWidth="1"/>
    <col min="2317" max="2320" width="4.44140625" style="109" customWidth="1"/>
    <col min="2321" max="2321" width="5" style="109" customWidth="1"/>
    <col min="2322" max="2323" width="4.44140625" style="109" customWidth="1"/>
    <col min="2324" max="2324" width="5.21875" style="109" customWidth="1"/>
    <col min="2325" max="2335" width="5" style="109" customWidth="1"/>
    <col min="2336" max="2339" width="4.44140625" style="109" customWidth="1"/>
    <col min="2340" max="2340" width="4.88671875" style="109" customWidth="1"/>
    <col min="2341" max="2342" width="4.44140625" style="109" customWidth="1"/>
    <col min="2343" max="2560" width="8.88671875" style="109"/>
    <col min="2561" max="2561" width="5.21875" style="109" customWidth="1"/>
    <col min="2562" max="2572" width="5" style="109" customWidth="1"/>
    <col min="2573" max="2576" width="4.44140625" style="109" customWidth="1"/>
    <col min="2577" max="2577" width="5" style="109" customWidth="1"/>
    <col min="2578" max="2579" width="4.44140625" style="109" customWidth="1"/>
    <col min="2580" max="2580" width="5.21875" style="109" customWidth="1"/>
    <col min="2581" max="2591" width="5" style="109" customWidth="1"/>
    <col min="2592" max="2595" width="4.44140625" style="109" customWidth="1"/>
    <col min="2596" max="2596" width="4.88671875" style="109" customWidth="1"/>
    <col min="2597" max="2598" width="4.44140625" style="109" customWidth="1"/>
    <col min="2599" max="2816" width="8.88671875" style="109"/>
    <col min="2817" max="2817" width="5.21875" style="109" customWidth="1"/>
    <col min="2818" max="2828" width="5" style="109" customWidth="1"/>
    <col min="2829" max="2832" width="4.44140625" style="109" customWidth="1"/>
    <col min="2833" max="2833" width="5" style="109" customWidth="1"/>
    <col min="2834" max="2835" width="4.44140625" style="109" customWidth="1"/>
    <col min="2836" max="2836" width="5.21875" style="109" customWidth="1"/>
    <col min="2837" max="2847" width="5" style="109" customWidth="1"/>
    <col min="2848" max="2851" width="4.44140625" style="109" customWidth="1"/>
    <col min="2852" max="2852" width="4.88671875" style="109" customWidth="1"/>
    <col min="2853" max="2854" width="4.44140625" style="109" customWidth="1"/>
    <col min="2855" max="3072" width="8.88671875" style="109"/>
    <col min="3073" max="3073" width="5.21875" style="109" customWidth="1"/>
    <col min="3074" max="3084" width="5" style="109" customWidth="1"/>
    <col min="3085" max="3088" width="4.44140625" style="109" customWidth="1"/>
    <col min="3089" max="3089" width="5" style="109" customWidth="1"/>
    <col min="3090" max="3091" width="4.44140625" style="109" customWidth="1"/>
    <col min="3092" max="3092" width="5.21875" style="109" customWidth="1"/>
    <col min="3093" max="3103" width="5" style="109" customWidth="1"/>
    <col min="3104" max="3107" width="4.44140625" style="109" customWidth="1"/>
    <col min="3108" max="3108" width="4.88671875" style="109" customWidth="1"/>
    <col min="3109" max="3110" width="4.44140625" style="109" customWidth="1"/>
    <col min="3111" max="3328" width="8.88671875" style="109"/>
    <col min="3329" max="3329" width="5.21875" style="109" customWidth="1"/>
    <col min="3330" max="3340" width="5" style="109" customWidth="1"/>
    <col min="3341" max="3344" width="4.44140625" style="109" customWidth="1"/>
    <col min="3345" max="3345" width="5" style="109" customWidth="1"/>
    <col min="3346" max="3347" width="4.44140625" style="109" customWidth="1"/>
    <col min="3348" max="3348" width="5.21875" style="109" customWidth="1"/>
    <col min="3349" max="3359" width="5" style="109" customWidth="1"/>
    <col min="3360" max="3363" width="4.44140625" style="109" customWidth="1"/>
    <col min="3364" max="3364" width="4.88671875" style="109" customWidth="1"/>
    <col min="3365" max="3366" width="4.44140625" style="109" customWidth="1"/>
    <col min="3367" max="3584" width="8.88671875" style="109"/>
    <col min="3585" max="3585" width="5.21875" style="109" customWidth="1"/>
    <col min="3586" max="3596" width="5" style="109" customWidth="1"/>
    <col min="3597" max="3600" width="4.44140625" style="109" customWidth="1"/>
    <col min="3601" max="3601" width="5" style="109" customWidth="1"/>
    <col min="3602" max="3603" width="4.44140625" style="109" customWidth="1"/>
    <col min="3604" max="3604" width="5.21875" style="109" customWidth="1"/>
    <col min="3605" max="3615" width="5" style="109" customWidth="1"/>
    <col min="3616" max="3619" width="4.44140625" style="109" customWidth="1"/>
    <col min="3620" max="3620" width="4.88671875" style="109" customWidth="1"/>
    <col min="3621" max="3622" width="4.44140625" style="109" customWidth="1"/>
    <col min="3623" max="3840" width="8.88671875" style="109"/>
    <col min="3841" max="3841" width="5.21875" style="109" customWidth="1"/>
    <col min="3842" max="3852" width="5" style="109" customWidth="1"/>
    <col min="3853" max="3856" width="4.44140625" style="109" customWidth="1"/>
    <col min="3857" max="3857" width="5" style="109" customWidth="1"/>
    <col min="3858" max="3859" width="4.44140625" style="109" customWidth="1"/>
    <col min="3860" max="3860" width="5.21875" style="109" customWidth="1"/>
    <col min="3861" max="3871" width="5" style="109" customWidth="1"/>
    <col min="3872" max="3875" width="4.44140625" style="109" customWidth="1"/>
    <col min="3876" max="3876" width="4.88671875" style="109" customWidth="1"/>
    <col min="3877" max="3878" width="4.44140625" style="109" customWidth="1"/>
    <col min="3879" max="4096" width="8.88671875" style="109"/>
    <col min="4097" max="4097" width="5.21875" style="109" customWidth="1"/>
    <col min="4098" max="4108" width="5" style="109" customWidth="1"/>
    <col min="4109" max="4112" width="4.44140625" style="109" customWidth="1"/>
    <col min="4113" max="4113" width="5" style="109" customWidth="1"/>
    <col min="4114" max="4115" width="4.44140625" style="109" customWidth="1"/>
    <col min="4116" max="4116" width="5.21875" style="109" customWidth="1"/>
    <col min="4117" max="4127" width="5" style="109" customWidth="1"/>
    <col min="4128" max="4131" width="4.44140625" style="109" customWidth="1"/>
    <col min="4132" max="4132" width="4.88671875" style="109" customWidth="1"/>
    <col min="4133" max="4134" width="4.44140625" style="109" customWidth="1"/>
    <col min="4135" max="4352" width="8.88671875" style="109"/>
    <col min="4353" max="4353" width="5.21875" style="109" customWidth="1"/>
    <col min="4354" max="4364" width="5" style="109" customWidth="1"/>
    <col min="4365" max="4368" width="4.44140625" style="109" customWidth="1"/>
    <col min="4369" max="4369" width="5" style="109" customWidth="1"/>
    <col min="4370" max="4371" width="4.44140625" style="109" customWidth="1"/>
    <col min="4372" max="4372" width="5.21875" style="109" customWidth="1"/>
    <col min="4373" max="4383" width="5" style="109" customWidth="1"/>
    <col min="4384" max="4387" width="4.44140625" style="109" customWidth="1"/>
    <col min="4388" max="4388" width="4.88671875" style="109" customWidth="1"/>
    <col min="4389" max="4390" width="4.44140625" style="109" customWidth="1"/>
    <col min="4391" max="4608" width="8.88671875" style="109"/>
    <col min="4609" max="4609" width="5.21875" style="109" customWidth="1"/>
    <col min="4610" max="4620" width="5" style="109" customWidth="1"/>
    <col min="4621" max="4624" width="4.44140625" style="109" customWidth="1"/>
    <col min="4625" max="4625" width="5" style="109" customWidth="1"/>
    <col min="4626" max="4627" width="4.44140625" style="109" customWidth="1"/>
    <col min="4628" max="4628" width="5.21875" style="109" customWidth="1"/>
    <col min="4629" max="4639" width="5" style="109" customWidth="1"/>
    <col min="4640" max="4643" width="4.44140625" style="109" customWidth="1"/>
    <col min="4644" max="4644" width="4.88671875" style="109" customWidth="1"/>
    <col min="4645" max="4646" width="4.44140625" style="109" customWidth="1"/>
    <col min="4647" max="4864" width="8.88671875" style="109"/>
    <col min="4865" max="4865" width="5.21875" style="109" customWidth="1"/>
    <col min="4866" max="4876" width="5" style="109" customWidth="1"/>
    <col min="4877" max="4880" width="4.44140625" style="109" customWidth="1"/>
    <col min="4881" max="4881" width="5" style="109" customWidth="1"/>
    <col min="4882" max="4883" width="4.44140625" style="109" customWidth="1"/>
    <col min="4884" max="4884" width="5.21875" style="109" customWidth="1"/>
    <col min="4885" max="4895" width="5" style="109" customWidth="1"/>
    <col min="4896" max="4899" width="4.44140625" style="109" customWidth="1"/>
    <col min="4900" max="4900" width="4.88671875" style="109" customWidth="1"/>
    <col min="4901" max="4902" width="4.44140625" style="109" customWidth="1"/>
    <col min="4903" max="5120" width="8.88671875" style="109"/>
    <col min="5121" max="5121" width="5.21875" style="109" customWidth="1"/>
    <col min="5122" max="5132" width="5" style="109" customWidth="1"/>
    <col min="5133" max="5136" width="4.44140625" style="109" customWidth="1"/>
    <col min="5137" max="5137" width="5" style="109" customWidth="1"/>
    <col min="5138" max="5139" width="4.44140625" style="109" customWidth="1"/>
    <col min="5140" max="5140" width="5.21875" style="109" customWidth="1"/>
    <col min="5141" max="5151" width="5" style="109" customWidth="1"/>
    <col min="5152" max="5155" width="4.44140625" style="109" customWidth="1"/>
    <col min="5156" max="5156" width="4.88671875" style="109" customWidth="1"/>
    <col min="5157" max="5158" width="4.44140625" style="109" customWidth="1"/>
    <col min="5159" max="5376" width="8.88671875" style="109"/>
    <col min="5377" max="5377" width="5.21875" style="109" customWidth="1"/>
    <col min="5378" max="5388" width="5" style="109" customWidth="1"/>
    <col min="5389" max="5392" width="4.44140625" style="109" customWidth="1"/>
    <col min="5393" max="5393" width="5" style="109" customWidth="1"/>
    <col min="5394" max="5395" width="4.44140625" style="109" customWidth="1"/>
    <col min="5396" max="5396" width="5.21875" style="109" customWidth="1"/>
    <col min="5397" max="5407" width="5" style="109" customWidth="1"/>
    <col min="5408" max="5411" width="4.44140625" style="109" customWidth="1"/>
    <col min="5412" max="5412" width="4.88671875" style="109" customWidth="1"/>
    <col min="5413" max="5414" width="4.44140625" style="109" customWidth="1"/>
    <col min="5415" max="5632" width="8.88671875" style="109"/>
    <col min="5633" max="5633" width="5.21875" style="109" customWidth="1"/>
    <col min="5634" max="5644" width="5" style="109" customWidth="1"/>
    <col min="5645" max="5648" width="4.44140625" style="109" customWidth="1"/>
    <col min="5649" max="5649" width="5" style="109" customWidth="1"/>
    <col min="5650" max="5651" width="4.44140625" style="109" customWidth="1"/>
    <col min="5652" max="5652" width="5.21875" style="109" customWidth="1"/>
    <col min="5653" max="5663" width="5" style="109" customWidth="1"/>
    <col min="5664" max="5667" width="4.44140625" style="109" customWidth="1"/>
    <col min="5668" max="5668" width="4.88671875" style="109" customWidth="1"/>
    <col min="5669" max="5670" width="4.44140625" style="109" customWidth="1"/>
    <col min="5671" max="5888" width="8.88671875" style="109"/>
    <col min="5889" max="5889" width="5.21875" style="109" customWidth="1"/>
    <col min="5890" max="5900" width="5" style="109" customWidth="1"/>
    <col min="5901" max="5904" width="4.44140625" style="109" customWidth="1"/>
    <col min="5905" max="5905" width="5" style="109" customWidth="1"/>
    <col min="5906" max="5907" width="4.44140625" style="109" customWidth="1"/>
    <col min="5908" max="5908" width="5.21875" style="109" customWidth="1"/>
    <col min="5909" max="5919" width="5" style="109" customWidth="1"/>
    <col min="5920" max="5923" width="4.44140625" style="109" customWidth="1"/>
    <col min="5924" max="5924" width="4.88671875" style="109" customWidth="1"/>
    <col min="5925" max="5926" width="4.44140625" style="109" customWidth="1"/>
    <col min="5927" max="6144" width="8.88671875" style="109"/>
    <col min="6145" max="6145" width="5.21875" style="109" customWidth="1"/>
    <col min="6146" max="6156" width="5" style="109" customWidth="1"/>
    <col min="6157" max="6160" width="4.44140625" style="109" customWidth="1"/>
    <col min="6161" max="6161" width="5" style="109" customWidth="1"/>
    <col min="6162" max="6163" width="4.44140625" style="109" customWidth="1"/>
    <col min="6164" max="6164" width="5.21875" style="109" customWidth="1"/>
    <col min="6165" max="6175" width="5" style="109" customWidth="1"/>
    <col min="6176" max="6179" width="4.44140625" style="109" customWidth="1"/>
    <col min="6180" max="6180" width="4.88671875" style="109" customWidth="1"/>
    <col min="6181" max="6182" width="4.44140625" style="109" customWidth="1"/>
    <col min="6183" max="6400" width="8.88671875" style="109"/>
    <col min="6401" max="6401" width="5.21875" style="109" customWidth="1"/>
    <col min="6402" max="6412" width="5" style="109" customWidth="1"/>
    <col min="6413" max="6416" width="4.44140625" style="109" customWidth="1"/>
    <col min="6417" max="6417" width="5" style="109" customWidth="1"/>
    <col min="6418" max="6419" width="4.44140625" style="109" customWidth="1"/>
    <col min="6420" max="6420" width="5.21875" style="109" customWidth="1"/>
    <col min="6421" max="6431" width="5" style="109" customWidth="1"/>
    <col min="6432" max="6435" width="4.44140625" style="109" customWidth="1"/>
    <col min="6436" max="6436" width="4.88671875" style="109" customWidth="1"/>
    <col min="6437" max="6438" width="4.44140625" style="109" customWidth="1"/>
    <col min="6439" max="6656" width="8.88671875" style="109"/>
    <col min="6657" max="6657" width="5.21875" style="109" customWidth="1"/>
    <col min="6658" max="6668" width="5" style="109" customWidth="1"/>
    <col min="6669" max="6672" width="4.44140625" style="109" customWidth="1"/>
    <col min="6673" max="6673" width="5" style="109" customWidth="1"/>
    <col min="6674" max="6675" width="4.44140625" style="109" customWidth="1"/>
    <col min="6676" max="6676" width="5.21875" style="109" customWidth="1"/>
    <col min="6677" max="6687" width="5" style="109" customWidth="1"/>
    <col min="6688" max="6691" width="4.44140625" style="109" customWidth="1"/>
    <col min="6692" max="6692" width="4.88671875" style="109" customWidth="1"/>
    <col min="6693" max="6694" width="4.44140625" style="109" customWidth="1"/>
    <col min="6695" max="6912" width="8.88671875" style="109"/>
    <col min="6913" max="6913" width="5.21875" style="109" customWidth="1"/>
    <col min="6914" max="6924" width="5" style="109" customWidth="1"/>
    <col min="6925" max="6928" width="4.44140625" style="109" customWidth="1"/>
    <col min="6929" max="6929" width="5" style="109" customWidth="1"/>
    <col min="6930" max="6931" width="4.44140625" style="109" customWidth="1"/>
    <col min="6932" max="6932" width="5.21875" style="109" customWidth="1"/>
    <col min="6933" max="6943" width="5" style="109" customWidth="1"/>
    <col min="6944" max="6947" width="4.44140625" style="109" customWidth="1"/>
    <col min="6948" max="6948" width="4.88671875" style="109" customWidth="1"/>
    <col min="6949" max="6950" width="4.44140625" style="109" customWidth="1"/>
    <col min="6951" max="7168" width="8.88671875" style="109"/>
    <col min="7169" max="7169" width="5.21875" style="109" customWidth="1"/>
    <col min="7170" max="7180" width="5" style="109" customWidth="1"/>
    <col min="7181" max="7184" width="4.44140625" style="109" customWidth="1"/>
    <col min="7185" max="7185" width="5" style="109" customWidth="1"/>
    <col min="7186" max="7187" width="4.44140625" style="109" customWidth="1"/>
    <col min="7188" max="7188" width="5.21875" style="109" customWidth="1"/>
    <col min="7189" max="7199" width="5" style="109" customWidth="1"/>
    <col min="7200" max="7203" width="4.44140625" style="109" customWidth="1"/>
    <col min="7204" max="7204" width="4.88671875" style="109" customWidth="1"/>
    <col min="7205" max="7206" width="4.44140625" style="109" customWidth="1"/>
    <col min="7207" max="7424" width="8.88671875" style="109"/>
    <col min="7425" max="7425" width="5.21875" style="109" customWidth="1"/>
    <col min="7426" max="7436" width="5" style="109" customWidth="1"/>
    <col min="7437" max="7440" width="4.44140625" style="109" customWidth="1"/>
    <col min="7441" max="7441" width="5" style="109" customWidth="1"/>
    <col min="7442" max="7443" width="4.44140625" style="109" customWidth="1"/>
    <col min="7444" max="7444" width="5.21875" style="109" customWidth="1"/>
    <col min="7445" max="7455" width="5" style="109" customWidth="1"/>
    <col min="7456" max="7459" width="4.44140625" style="109" customWidth="1"/>
    <col min="7460" max="7460" width="4.88671875" style="109" customWidth="1"/>
    <col min="7461" max="7462" width="4.44140625" style="109" customWidth="1"/>
    <col min="7463" max="7680" width="8.88671875" style="109"/>
    <col min="7681" max="7681" width="5.21875" style="109" customWidth="1"/>
    <col min="7682" max="7692" width="5" style="109" customWidth="1"/>
    <col min="7693" max="7696" width="4.44140625" style="109" customWidth="1"/>
    <col min="7697" max="7697" width="5" style="109" customWidth="1"/>
    <col min="7698" max="7699" width="4.44140625" style="109" customWidth="1"/>
    <col min="7700" max="7700" width="5.21875" style="109" customWidth="1"/>
    <col min="7701" max="7711" width="5" style="109" customWidth="1"/>
    <col min="7712" max="7715" width="4.44140625" style="109" customWidth="1"/>
    <col min="7716" max="7716" width="4.88671875" style="109" customWidth="1"/>
    <col min="7717" max="7718" width="4.44140625" style="109" customWidth="1"/>
    <col min="7719" max="7936" width="8.88671875" style="109"/>
    <col min="7937" max="7937" width="5.21875" style="109" customWidth="1"/>
    <col min="7938" max="7948" width="5" style="109" customWidth="1"/>
    <col min="7949" max="7952" width="4.44140625" style="109" customWidth="1"/>
    <col min="7953" max="7953" width="5" style="109" customWidth="1"/>
    <col min="7954" max="7955" width="4.44140625" style="109" customWidth="1"/>
    <col min="7956" max="7956" width="5.21875" style="109" customWidth="1"/>
    <col min="7957" max="7967" width="5" style="109" customWidth="1"/>
    <col min="7968" max="7971" width="4.44140625" style="109" customWidth="1"/>
    <col min="7972" max="7972" width="4.88671875" style="109" customWidth="1"/>
    <col min="7973" max="7974" width="4.44140625" style="109" customWidth="1"/>
    <col min="7975" max="8192" width="8.88671875" style="109"/>
    <col min="8193" max="8193" width="5.21875" style="109" customWidth="1"/>
    <col min="8194" max="8204" width="5" style="109" customWidth="1"/>
    <col min="8205" max="8208" width="4.44140625" style="109" customWidth="1"/>
    <col min="8209" max="8209" width="5" style="109" customWidth="1"/>
    <col min="8210" max="8211" width="4.44140625" style="109" customWidth="1"/>
    <col min="8212" max="8212" width="5.21875" style="109" customWidth="1"/>
    <col min="8213" max="8223" width="5" style="109" customWidth="1"/>
    <col min="8224" max="8227" width="4.44140625" style="109" customWidth="1"/>
    <col min="8228" max="8228" width="4.88671875" style="109" customWidth="1"/>
    <col min="8229" max="8230" width="4.44140625" style="109" customWidth="1"/>
    <col min="8231" max="8448" width="8.88671875" style="109"/>
    <col min="8449" max="8449" width="5.21875" style="109" customWidth="1"/>
    <col min="8450" max="8460" width="5" style="109" customWidth="1"/>
    <col min="8461" max="8464" width="4.44140625" style="109" customWidth="1"/>
    <col min="8465" max="8465" width="5" style="109" customWidth="1"/>
    <col min="8466" max="8467" width="4.44140625" style="109" customWidth="1"/>
    <col min="8468" max="8468" width="5.21875" style="109" customWidth="1"/>
    <col min="8469" max="8479" width="5" style="109" customWidth="1"/>
    <col min="8480" max="8483" width="4.44140625" style="109" customWidth="1"/>
    <col min="8484" max="8484" width="4.88671875" style="109" customWidth="1"/>
    <col min="8485" max="8486" width="4.44140625" style="109" customWidth="1"/>
    <col min="8487" max="8704" width="8.88671875" style="109"/>
    <col min="8705" max="8705" width="5.21875" style="109" customWidth="1"/>
    <col min="8706" max="8716" width="5" style="109" customWidth="1"/>
    <col min="8717" max="8720" width="4.44140625" style="109" customWidth="1"/>
    <col min="8721" max="8721" width="5" style="109" customWidth="1"/>
    <col min="8722" max="8723" width="4.44140625" style="109" customWidth="1"/>
    <col min="8724" max="8724" width="5.21875" style="109" customWidth="1"/>
    <col min="8725" max="8735" width="5" style="109" customWidth="1"/>
    <col min="8736" max="8739" width="4.44140625" style="109" customWidth="1"/>
    <col min="8740" max="8740" width="4.88671875" style="109" customWidth="1"/>
    <col min="8741" max="8742" width="4.44140625" style="109" customWidth="1"/>
    <col min="8743" max="8960" width="8.88671875" style="109"/>
    <col min="8961" max="8961" width="5.21875" style="109" customWidth="1"/>
    <col min="8962" max="8972" width="5" style="109" customWidth="1"/>
    <col min="8973" max="8976" width="4.44140625" style="109" customWidth="1"/>
    <col min="8977" max="8977" width="5" style="109" customWidth="1"/>
    <col min="8978" max="8979" width="4.44140625" style="109" customWidth="1"/>
    <col min="8980" max="8980" width="5.21875" style="109" customWidth="1"/>
    <col min="8981" max="8991" width="5" style="109" customWidth="1"/>
    <col min="8992" max="8995" width="4.44140625" style="109" customWidth="1"/>
    <col min="8996" max="8996" width="4.88671875" style="109" customWidth="1"/>
    <col min="8997" max="8998" width="4.44140625" style="109" customWidth="1"/>
    <col min="8999" max="9216" width="8.88671875" style="109"/>
    <col min="9217" max="9217" width="5.21875" style="109" customWidth="1"/>
    <col min="9218" max="9228" width="5" style="109" customWidth="1"/>
    <col min="9229" max="9232" width="4.44140625" style="109" customWidth="1"/>
    <col min="9233" max="9233" width="5" style="109" customWidth="1"/>
    <col min="9234" max="9235" width="4.44140625" style="109" customWidth="1"/>
    <col min="9236" max="9236" width="5.21875" style="109" customWidth="1"/>
    <col min="9237" max="9247" width="5" style="109" customWidth="1"/>
    <col min="9248" max="9251" width="4.44140625" style="109" customWidth="1"/>
    <col min="9252" max="9252" width="4.88671875" style="109" customWidth="1"/>
    <col min="9253" max="9254" width="4.44140625" style="109" customWidth="1"/>
    <col min="9255" max="9472" width="8.88671875" style="109"/>
    <col min="9473" max="9473" width="5.21875" style="109" customWidth="1"/>
    <col min="9474" max="9484" width="5" style="109" customWidth="1"/>
    <col min="9485" max="9488" width="4.44140625" style="109" customWidth="1"/>
    <col min="9489" max="9489" width="5" style="109" customWidth="1"/>
    <col min="9490" max="9491" width="4.44140625" style="109" customWidth="1"/>
    <col min="9492" max="9492" width="5.21875" style="109" customWidth="1"/>
    <col min="9493" max="9503" width="5" style="109" customWidth="1"/>
    <col min="9504" max="9507" width="4.44140625" style="109" customWidth="1"/>
    <col min="9508" max="9508" width="4.88671875" style="109" customWidth="1"/>
    <col min="9509" max="9510" width="4.44140625" style="109" customWidth="1"/>
    <col min="9511" max="9728" width="8.88671875" style="109"/>
    <col min="9729" max="9729" width="5.21875" style="109" customWidth="1"/>
    <col min="9730" max="9740" width="5" style="109" customWidth="1"/>
    <col min="9741" max="9744" width="4.44140625" style="109" customWidth="1"/>
    <col min="9745" max="9745" width="5" style="109" customWidth="1"/>
    <col min="9746" max="9747" width="4.44140625" style="109" customWidth="1"/>
    <col min="9748" max="9748" width="5.21875" style="109" customWidth="1"/>
    <col min="9749" max="9759" width="5" style="109" customWidth="1"/>
    <col min="9760" max="9763" width="4.44140625" style="109" customWidth="1"/>
    <col min="9764" max="9764" width="4.88671875" style="109" customWidth="1"/>
    <col min="9765" max="9766" width="4.44140625" style="109" customWidth="1"/>
    <col min="9767" max="9984" width="8.88671875" style="109"/>
    <col min="9985" max="9985" width="5.21875" style="109" customWidth="1"/>
    <col min="9986" max="9996" width="5" style="109" customWidth="1"/>
    <col min="9997" max="10000" width="4.44140625" style="109" customWidth="1"/>
    <col min="10001" max="10001" width="5" style="109" customWidth="1"/>
    <col min="10002" max="10003" width="4.44140625" style="109" customWidth="1"/>
    <col min="10004" max="10004" width="5.21875" style="109" customWidth="1"/>
    <col min="10005" max="10015" width="5" style="109" customWidth="1"/>
    <col min="10016" max="10019" width="4.44140625" style="109" customWidth="1"/>
    <col min="10020" max="10020" width="4.88671875" style="109" customWidth="1"/>
    <col min="10021" max="10022" width="4.44140625" style="109" customWidth="1"/>
    <col min="10023" max="10240" width="8.88671875" style="109"/>
    <col min="10241" max="10241" width="5.21875" style="109" customWidth="1"/>
    <col min="10242" max="10252" width="5" style="109" customWidth="1"/>
    <col min="10253" max="10256" width="4.44140625" style="109" customWidth="1"/>
    <col min="10257" max="10257" width="5" style="109" customWidth="1"/>
    <col min="10258" max="10259" width="4.44140625" style="109" customWidth="1"/>
    <col min="10260" max="10260" width="5.21875" style="109" customWidth="1"/>
    <col min="10261" max="10271" width="5" style="109" customWidth="1"/>
    <col min="10272" max="10275" width="4.44140625" style="109" customWidth="1"/>
    <col min="10276" max="10276" width="4.88671875" style="109" customWidth="1"/>
    <col min="10277" max="10278" width="4.44140625" style="109" customWidth="1"/>
    <col min="10279" max="10496" width="8.88671875" style="109"/>
    <col min="10497" max="10497" width="5.21875" style="109" customWidth="1"/>
    <col min="10498" max="10508" width="5" style="109" customWidth="1"/>
    <col min="10509" max="10512" width="4.44140625" style="109" customWidth="1"/>
    <col min="10513" max="10513" width="5" style="109" customWidth="1"/>
    <col min="10514" max="10515" width="4.44140625" style="109" customWidth="1"/>
    <col min="10516" max="10516" width="5.21875" style="109" customWidth="1"/>
    <col min="10517" max="10527" width="5" style="109" customWidth="1"/>
    <col min="10528" max="10531" width="4.44140625" style="109" customWidth="1"/>
    <col min="10532" max="10532" width="4.88671875" style="109" customWidth="1"/>
    <col min="10533" max="10534" width="4.44140625" style="109" customWidth="1"/>
    <col min="10535" max="10752" width="8.88671875" style="109"/>
    <col min="10753" max="10753" width="5.21875" style="109" customWidth="1"/>
    <col min="10754" max="10764" width="5" style="109" customWidth="1"/>
    <col min="10765" max="10768" width="4.44140625" style="109" customWidth="1"/>
    <col min="10769" max="10769" width="5" style="109" customWidth="1"/>
    <col min="10770" max="10771" width="4.44140625" style="109" customWidth="1"/>
    <col min="10772" max="10772" width="5.21875" style="109" customWidth="1"/>
    <col min="10773" max="10783" width="5" style="109" customWidth="1"/>
    <col min="10784" max="10787" width="4.44140625" style="109" customWidth="1"/>
    <col min="10788" max="10788" width="4.88671875" style="109" customWidth="1"/>
    <col min="10789" max="10790" width="4.44140625" style="109" customWidth="1"/>
    <col min="10791" max="11008" width="8.88671875" style="109"/>
    <col min="11009" max="11009" width="5.21875" style="109" customWidth="1"/>
    <col min="11010" max="11020" width="5" style="109" customWidth="1"/>
    <col min="11021" max="11024" width="4.44140625" style="109" customWidth="1"/>
    <col min="11025" max="11025" width="5" style="109" customWidth="1"/>
    <col min="11026" max="11027" width="4.44140625" style="109" customWidth="1"/>
    <col min="11028" max="11028" width="5.21875" style="109" customWidth="1"/>
    <col min="11029" max="11039" width="5" style="109" customWidth="1"/>
    <col min="11040" max="11043" width="4.44140625" style="109" customWidth="1"/>
    <col min="11044" max="11044" width="4.88671875" style="109" customWidth="1"/>
    <col min="11045" max="11046" width="4.44140625" style="109" customWidth="1"/>
    <col min="11047" max="11264" width="8.88671875" style="109"/>
    <col min="11265" max="11265" width="5.21875" style="109" customWidth="1"/>
    <col min="11266" max="11276" width="5" style="109" customWidth="1"/>
    <col min="11277" max="11280" width="4.44140625" style="109" customWidth="1"/>
    <col min="11281" max="11281" width="5" style="109" customWidth="1"/>
    <col min="11282" max="11283" width="4.44140625" style="109" customWidth="1"/>
    <col min="11284" max="11284" width="5.21875" style="109" customWidth="1"/>
    <col min="11285" max="11295" width="5" style="109" customWidth="1"/>
    <col min="11296" max="11299" width="4.44140625" style="109" customWidth="1"/>
    <col min="11300" max="11300" width="4.88671875" style="109" customWidth="1"/>
    <col min="11301" max="11302" width="4.44140625" style="109" customWidth="1"/>
    <col min="11303" max="11520" width="8.88671875" style="109"/>
    <col min="11521" max="11521" width="5.21875" style="109" customWidth="1"/>
    <col min="11522" max="11532" width="5" style="109" customWidth="1"/>
    <col min="11533" max="11536" width="4.44140625" style="109" customWidth="1"/>
    <col min="11537" max="11537" width="5" style="109" customWidth="1"/>
    <col min="11538" max="11539" width="4.44140625" style="109" customWidth="1"/>
    <col min="11540" max="11540" width="5.21875" style="109" customWidth="1"/>
    <col min="11541" max="11551" width="5" style="109" customWidth="1"/>
    <col min="11552" max="11555" width="4.44140625" style="109" customWidth="1"/>
    <col min="11556" max="11556" width="4.88671875" style="109" customWidth="1"/>
    <col min="11557" max="11558" width="4.44140625" style="109" customWidth="1"/>
    <col min="11559" max="11776" width="8.88671875" style="109"/>
    <col min="11777" max="11777" width="5.21875" style="109" customWidth="1"/>
    <col min="11778" max="11788" width="5" style="109" customWidth="1"/>
    <col min="11789" max="11792" width="4.44140625" style="109" customWidth="1"/>
    <col min="11793" max="11793" width="5" style="109" customWidth="1"/>
    <col min="11794" max="11795" width="4.44140625" style="109" customWidth="1"/>
    <col min="11796" max="11796" width="5.21875" style="109" customWidth="1"/>
    <col min="11797" max="11807" width="5" style="109" customWidth="1"/>
    <col min="11808" max="11811" width="4.44140625" style="109" customWidth="1"/>
    <col min="11812" max="11812" width="4.88671875" style="109" customWidth="1"/>
    <col min="11813" max="11814" width="4.44140625" style="109" customWidth="1"/>
    <col min="11815" max="12032" width="8.88671875" style="109"/>
    <col min="12033" max="12033" width="5.21875" style="109" customWidth="1"/>
    <col min="12034" max="12044" width="5" style="109" customWidth="1"/>
    <col min="12045" max="12048" width="4.44140625" style="109" customWidth="1"/>
    <col min="12049" max="12049" width="5" style="109" customWidth="1"/>
    <col min="12050" max="12051" width="4.44140625" style="109" customWidth="1"/>
    <col min="12052" max="12052" width="5.21875" style="109" customWidth="1"/>
    <col min="12053" max="12063" width="5" style="109" customWidth="1"/>
    <col min="12064" max="12067" width="4.44140625" style="109" customWidth="1"/>
    <col min="12068" max="12068" width="4.88671875" style="109" customWidth="1"/>
    <col min="12069" max="12070" width="4.44140625" style="109" customWidth="1"/>
    <col min="12071" max="12288" width="8.88671875" style="109"/>
    <col min="12289" max="12289" width="5.21875" style="109" customWidth="1"/>
    <col min="12290" max="12300" width="5" style="109" customWidth="1"/>
    <col min="12301" max="12304" width="4.44140625" style="109" customWidth="1"/>
    <col min="12305" max="12305" width="5" style="109" customWidth="1"/>
    <col min="12306" max="12307" width="4.44140625" style="109" customWidth="1"/>
    <col min="12308" max="12308" width="5.21875" style="109" customWidth="1"/>
    <col min="12309" max="12319" width="5" style="109" customWidth="1"/>
    <col min="12320" max="12323" width="4.44140625" style="109" customWidth="1"/>
    <col min="12324" max="12324" width="4.88671875" style="109" customWidth="1"/>
    <col min="12325" max="12326" width="4.44140625" style="109" customWidth="1"/>
    <col min="12327" max="12544" width="8.88671875" style="109"/>
    <col min="12545" max="12545" width="5.21875" style="109" customWidth="1"/>
    <col min="12546" max="12556" width="5" style="109" customWidth="1"/>
    <col min="12557" max="12560" width="4.44140625" style="109" customWidth="1"/>
    <col min="12561" max="12561" width="5" style="109" customWidth="1"/>
    <col min="12562" max="12563" width="4.44140625" style="109" customWidth="1"/>
    <col min="12564" max="12564" width="5.21875" style="109" customWidth="1"/>
    <col min="12565" max="12575" width="5" style="109" customWidth="1"/>
    <col min="12576" max="12579" width="4.44140625" style="109" customWidth="1"/>
    <col min="12580" max="12580" width="4.88671875" style="109" customWidth="1"/>
    <col min="12581" max="12582" width="4.44140625" style="109" customWidth="1"/>
    <col min="12583" max="12800" width="8.88671875" style="109"/>
    <col min="12801" max="12801" width="5.21875" style="109" customWidth="1"/>
    <col min="12802" max="12812" width="5" style="109" customWidth="1"/>
    <col min="12813" max="12816" width="4.44140625" style="109" customWidth="1"/>
    <col min="12817" max="12817" width="5" style="109" customWidth="1"/>
    <col min="12818" max="12819" width="4.44140625" style="109" customWidth="1"/>
    <col min="12820" max="12820" width="5.21875" style="109" customWidth="1"/>
    <col min="12821" max="12831" width="5" style="109" customWidth="1"/>
    <col min="12832" max="12835" width="4.44140625" style="109" customWidth="1"/>
    <col min="12836" max="12836" width="4.88671875" style="109" customWidth="1"/>
    <col min="12837" max="12838" width="4.44140625" style="109" customWidth="1"/>
    <col min="12839" max="13056" width="8.88671875" style="109"/>
    <col min="13057" max="13057" width="5.21875" style="109" customWidth="1"/>
    <col min="13058" max="13068" width="5" style="109" customWidth="1"/>
    <col min="13069" max="13072" width="4.44140625" style="109" customWidth="1"/>
    <col min="13073" max="13073" width="5" style="109" customWidth="1"/>
    <col min="13074" max="13075" width="4.44140625" style="109" customWidth="1"/>
    <col min="13076" max="13076" width="5.21875" style="109" customWidth="1"/>
    <col min="13077" max="13087" width="5" style="109" customWidth="1"/>
    <col min="13088" max="13091" width="4.44140625" style="109" customWidth="1"/>
    <col min="13092" max="13092" width="4.88671875" style="109" customWidth="1"/>
    <col min="13093" max="13094" width="4.44140625" style="109" customWidth="1"/>
    <col min="13095" max="13312" width="8.88671875" style="109"/>
    <col min="13313" max="13313" width="5.21875" style="109" customWidth="1"/>
    <col min="13314" max="13324" width="5" style="109" customWidth="1"/>
    <col min="13325" max="13328" width="4.44140625" style="109" customWidth="1"/>
    <col min="13329" max="13329" width="5" style="109" customWidth="1"/>
    <col min="13330" max="13331" width="4.44140625" style="109" customWidth="1"/>
    <col min="13332" max="13332" width="5.21875" style="109" customWidth="1"/>
    <col min="13333" max="13343" width="5" style="109" customWidth="1"/>
    <col min="13344" max="13347" width="4.44140625" style="109" customWidth="1"/>
    <col min="13348" max="13348" width="4.88671875" style="109" customWidth="1"/>
    <col min="13349" max="13350" width="4.44140625" style="109" customWidth="1"/>
    <col min="13351" max="13568" width="8.88671875" style="109"/>
    <col min="13569" max="13569" width="5.21875" style="109" customWidth="1"/>
    <col min="13570" max="13580" width="5" style="109" customWidth="1"/>
    <col min="13581" max="13584" width="4.44140625" style="109" customWidth="1"/>
    <col min="13585" max="13585" width="5" style="109" customWidth="1"/>
    <col min="13586" max="13587" width="4.44140625" style="109" customWidth="1"/>
    <col min="13588" max="13588" width="5.21875" style="109" customWidth="1"/>
    <col min="13589" max="13599" width="5" style="109" customWidth="1"/>
    <col min="13600" max="13603" width="4.44140625" style="109" customWidth="1"/>
    <col min="13604" max="13604" width="4.88671875" style="109" customWidth="1"/>
    <col min="13605" max="13606" width="4.44140625" style="109" customWidth="1"/>
    <col min="13607" max="13824" width="8.88671875" style="109"/>
    <col min="13825" max="13825" width="5.21875" style="109" customWidth="1"/>
    <col min="13826" max="13836" width="5" style="109" customWidth="1"/>
    <col min="13837" max="13840" width="4.44140625" style="109" customWidth="1"/>
    <col min="13841" max="13841" width="5" style="109" customWidth="1"/>
    <col min="13842" max="13843" width="4.44140625" style="109" customWidth="1"/>
    <col min="13844" max="13844" width="5.21875" style="109" customWidth="1"/>
    <col min="13845" max="13855" width="5" style="109" customWidth="1"/>
    <col min="13856" max="13859" width="4.44140625" style="109" customWidth="1"/>
    <col min="13860" max="13860" width="4.88671875" style="109" customWidth="1"/>
    <col min="13861" max="13862" width="4.44140625" style="109" customWidth="1"/>
    <col min="13863" max="14080" width="8.88671875" style="109"/>
    <col min="14081" max="14081" width="5.21875" style="109" customWidth="1"/>
    <col min="14082" max="14092" width="5" style="109" customWidth="1"/>
    <col min="14093" max="14096" width="4.44140625" style="109" customWidth="1"/>
    <col min="14097" max="14097" width="5" style="109" customWidth="1"/>
    <col min="14098" max="14099" width="4.44140625" style="109" customWidth="1"/>
    <col min="14100" max="14100" width="5.21875" style="109" customWidth="1"/>
    <col min="14101" max="14111" width="5" style="109" customWidth="1"/>
    <col min="14112" max="14115" width="4.44140625" style="109" customWidth="1"/>
    <col min="14116" max="14116" width="4.88671875" style="109" customWidth="1"/>
    <col min="14117" max="14118" width="4.44140625" style="109" customWidth="1"/>
    <col min="14119" max="14336" width="8.88671875" style="109"/>
    <col min="14337" max="14337" width="5.21875" style="109" customWidth="1"/>
    <col min="14338" max="14348" width="5" style="109" customWidth="1"/>
    <col min="14349" max="14352" width="4.44140625" style="109" customWidth="1"/>
    <col min="14353" max="14353" width="5" style="109" customWidth="1"/>
    <col min="14354" max="14355" width="4.44140625" style="109" customWidth="1"/>
    <col min="14356" max="14356" width="5.21875" style="109" customWidth="1"/>
    <col min="14357" max="14367" width="5" style="109" customWidth="1"/>
    <col min="14368" max="14371" width="4.44140625" style="109" customWidth="1"/>
    <col min="14372" max="14372" width="4.88671875" style="109" customWidth="1"/>
    <col min="14373" max="14374" width="4.44140625" style="109" customWidth="1"/>
    <col min="14375" max="14592" width="8.88671875" style="109"/>
    <col min="14593" max="14593" width="5.21875" style="109" customWidth="1"/>
    <col min="14594" max="14604" width="5" style="109" customWidth="1"/>
    <col min="14605" max="14608" width="4.44140625" style="109" customWidth="1"/>
    <col min="14609" max="14609" width="5" style="109" customWidth="1"/>
    <col min="14610" max="14611" width="4.44140625" style="109" customWidth="1"/>
    <col min="14612" max="14612" width="5.21875" style="109" customWidth="1"/>
    <col min="14613" max="14623" width="5" style="109" customWidth="1"/>
    <col min="14624" max="14627" width="4.44140625" style="109" customWidth="1"/>
    <col min="14628" max="14628" width="4.88671875" style="109" customWidth="1"/>
    <col min="14629" max="14630" width="4.44140625" style="109" customWidth="1"/>
    <col min="14631" max="14848" width="8.88671875" style="109"/>
    <col min="14849" max="14849" width="5.21875" style="109" customWidth="1"/>
    <col min="14850" max="14860" width="5" style="109" customWidth="1"/>
    <col min="14861" max="14864" width="4.44140625" style="109" customWidth="1"/>
    <col min="14865" max="14865" width="5" style="109" customWidth="1"/>
    <col min="14866" max="14867" width="4.44140625" style="109" customWidth="1"/>
    <col min="14868" max="14868" width="5.21875" style="109" customWidth="1"/>
    <col min="14869" max="14879" width="5" style="109" customWidth="1"/>
    <col min="14880" max="14883" width="4.44140625" style="109" customWidth="1"/>
    <col min="14884" max="14884" width="4.88671875" style="109" customWidth="1"/>
    <col min="14885" max="14886" width="4.44140625" style="109" customWidth="1"/>
    <col min="14887" max="15104" width="8.88671875" style="109"/>
    <col min="15105" max="15105" width="5.21875" style="109" customWidth="1"/>
    <col min="15106" max="15116" width="5" style="109" customWidth="1"/>
    <col min="15117" max="15120" width="4.44140625" style="109" customWidth="1"/>
    <col min="15121" max="15121" width="5" style="109" customWidth="1"/>
    <col min="15122" max="15123" width="4.44140625" style="109" customWidth="1"/>
    <col min="15124" max="15124" width="5.21875" style="109" customWidth="1"/>
    <col min="15125" max="15135" width="5" style="109" customWidth="1"/>
    <col min="15136" max="15139" width="4.44140625" style="109" customWidth="1"/>
    <col min="15140" max="15140" width="4.88671875" style="109" customWidth="1"/>
    <col min="15141" max="15142" width="4.44140625" style="109" customWidth="1"/>
    <col min="15143" max="15360" width="8.88671875" style="109"/>
    <col min="15361" max="15361" width="5.21875" style="109" customWidth="1"/>
    <col min="15362" max="15372" width="5" style="109" customWidth="1"/>
    <col min="15373" max="15376" width="4.44140625" style="109" customWidth="1"/>
    <col min="15377" max="15377" width="5" style="109" customWidth="1"/>
    <col min="15378" max="15379" width="4.44140625" style="109" customWidth="1"/>
    <col min="15380" max="15380" width="5.21875" style="109" customWidth="1"/>
    <col min="15381" max="15391" width="5" style="109" customWidth="1"/>
    <col min="15392" max="15395" width="4.44140625" style="109" customWidth="1"/>
    <col min="15396" max="15396" width="4.88671875" style="109" customWidth="1"/>
    <col min="15397" max="15398" width="4.44140625" style="109" customWidth="1"/>
    <col min="15399" max="15616" width="8.88671875" style="109"/>
    <col min="15617" max="15617" width="5.21875" style="109" customWidth="1"/>
    <col min="15618" max="15628" width="5" style="109" customWidth="1"/>
    <col min="15629" max="15632" width="4.44140625" style="109" customWidth="1"/>
    <col min="15633" max="15633" width="5" style="109" customWidth="1"/>
    <col min="15634" max="15635" width="4.44140625" style="109" customWidth="1"/>
    <col min="15636" max="15636" width="5.21875" style="109" customWidth="1"/>
    <col min="15637" max="15647" width="5" style="109" customWidth="1"/>
    <col min="15648" max="15651" width="4.44140625" style="109" customWidth="1"/>
    <col min="15652" max="15652" width="4.88671875" style="109" customWidth="1"/>
    <col min="15653" max="15654" width="4.44140625" style="109" customWidth="1"/>
    <col min="15655" max="15872" width="8.88671875" style="109"/>
    <col min="15873" max="15873" width="5.21875" style="109" customWidth="1"/>
    <col min="15874" max="15884" width="5" style="109" customWidth="1"/>
    <col min="15885" max="15888" width="4.44140625" style="109" customWidth="1"/>
    <col min="15889" max="15889" width="5" style="109" customWidth="1"/>
    <col min="15890" max="15891" width="4.44140625" style="109" customWidth="1"/>
    <col min="15892" max="15892" width="5.21875" style="109" customWidth="1"/>
    <col min="15893" max="15903" width="5" style="109" customWidth="1"/>
    <col min="15904" max="15907" width="4.44140625" style="109" customWidth="1"/>
    <col min="15908" max="15908" width="4.88671875" style="109" customWidth="1"/>
    <col min="15909" max="15910" width="4.44140625" style="109" customWidth="1"/>
    <col min="15911" max="16128" width="8.88671875" style="109"/>
    <col min="16129" max="16129" width="5.21875" style="109" customWidth="1"/>
    <col min="16130" max="16140" width="5" style="109" customWidth="1"/>
    <col min="16141" max="16144" width="4.44140625" style="109" customWidth="1"/>
    <col min="16145" max="16145" width="5" style="109" customWidth="1"/>
    <col min="16146" max="16147" width="4.44140625" style="109" customWidth="1"/>
    <col min="16148" max="16148" width="5.21875" style="109" customWidth="1"/>
    <col min="16149" max="16159" width="5" style="109" customWidth="1"/>
    <col min="16160" max="16163" width="4.44140625" style="109" customWidth="1"/>
    <col min="16164" max="16164" width="4.88671875" style="109" customWidth="1"/>
    <col min="16165" max="16166" width="4.44140625" style="109" customWidth="1"/>
    <col min="16167" max="16384" width="8.88671875" style="109"/>
  </cols>
  <sheetData>
    <row r="1" spans="1:38" ht="18" customHeight="1">
      <c r="A1" s="109" t="s">
        <v>266</v>
      </c>
      <c r="B1" s="176"/>
      <c r="C1" s="176"/>
      <c r="D1" s="176"/>
      <c r="E1" s="176"/>
      <c r="F1" s="176"/>
      <c r="G1" s="176"/>
      <c r="H1" s="176"/>
      <c r="I1" s="176"/>
      <c r="J1" s="176"/>
      <c r="K1" s="176"/>
      <c r="L1" s="176"/>
      <c r="M1" s="176"/>
      <c r="N1" s="176"/>
      <c r="O1" s="176"/>
      <c r="P1" s="176"/>
      <c r="Q1" s="176"/>
      <c r="R1" s="176"/>
      <c r="S1" s="176"/>
      <c r="T1" s="176"/>
      <c r="U1" s="176"/>
      <c r="V1" s="176"/>
      <c r="W1" s="176"/>
      <c r="X1" s="176"/>
      <c r="Y1" s="176"/>
      <c r="Z1" s="176"/>
      <c r="AA1" s="176"/>
      <c r="AB1" s="176"/>
      <c r="AC1" s="176"/>
      <c r="AD1" s="176"/>
      <c r="AE1" s="176"/>
      <c r="AF1" s="176"/>
      <c r="AG1" s="176"/>
      <c r="AH1" s="176"/>
      <c r="AI1" s="176"/>
      <c r="AJ1" s="176"/>
      <c r="AK1" s="176"/>
      <c r="AL1" s="176"/>
    </row>
    <row r="2" spans="1:38" s="47" customFormat="1" ht="12">
      <c r="A2" s="47" t="s">
        <v>257</v>
      </c>
      <c r="T2" s="47" t="s">
        <v>258</v>
      </c>
    </row>
    <row r="3" spans="1:38">
      <c r="A3" s="176"/>
      <c r="B3" s="176"/>
      <c r="C3" s="176"/>
      <c r="D3" s="176"/>
      <c r="E3" s="176"/>
      <c r="F3" s="176"/>
      <c r="G3" s="176"/>
      <c r="H3" s="176"/>
      <c r="I3" s="176"/>
      <c r="J3" s="176"/>
      <c r="K3" s="176"/>
      <c r="L3" s="176"/>
      <c r="M3" s="176"/>
      <c r="P3" s="176"/>
      <c r="Q3" s="176"/>
      <c r="R3" s="195" t="s">
        <v>259</v>
      </c>
      <c r="S3" s="195" t="s">
        <v>63</v>
      </c>
      <c r="T3" s="176"/>
      <c r="U3" s="176"/>
      <c r="V3" s="176"/>
      <c r="W3" s="176"/>
      <c r="X3" s="176"/>
      <c r="Y3" s="176"/>
      <c r="Z3" s="176"/>
      <c r="AA3" s="176"/>
      <c r="AB3" s="176"/>
      <c r="AC3" s="176"/>
      <c r="AD3" s="176"/>
      <c r="AE3" s="176"/>
      <c r="AF3" s="176"/>
      <c r="AG3" s="176"/>
      <c r="AI3" s="176"/>
      <c r="AJ3" s="176"/>
      <c r="AK3" s="195" t="str">
        <f>$R$3</f>
        <v>令和５年10月１日～令和６年９月30日</v>
      </c>
      <c r="AL3" s="195" t="s">
        <v>63</v>
      </c>
    </row>
    <row r="4" spans="1:38">
      <c r="A4" s="196"/>
      <c r="B4" s="197"/>
      <c r="C4" s="198"/>
      <c r="D4" s="198"/>
      <c r="E4" s="198"/>
      <c r="F4" s="199"/>
      <c r="G4" s="197"/>
      <c r="H4" s="198"/>
      <c r="I4" s="198"/>
      <c r="J4" s="198"/>
      <c r="K4" s="199"/>
      <c r="L4" s="196"/>
      <c r="M4" s="196"/>
      <c r="N4" s="196"/>
      <c r="O4" s="196"/>
      <c r="P4" s="196"/>
      <c r="Q4" s="197"/>
      <c r="R4" s="196"/>
      <c r="S4" s="196"/>
      <c r="T4" s="196"/>
      <c r="U4" s="197"/>
      <c r="V4" s="198"/>
      <c r="W4" s="198"/>
      <c r="X4" s="198"/>
      <c r="Y4" s="199"/>
      <c r="Z4" s="197"/>
      <c r="AA4" s="198"/>
      <c r="AB4" s="198"/>
      <c r="AC4" s="198"/>
      <c r="AD4" s="199"/>
      <c r="AE4" s="196"/>
      <c r="AF4" s="196"/>
      <c r="AG4" s="196"/>
      <c r="AH4" s="196"/>
      <c r="AI4" s="196"/>
      <c r="AJ4" s="197"/>
      <c r="AK4" s="196"/>
      <c r="AL4" s="196"/>
    </row>
    <row r="5" spans="1:38">
      <c r="A5" s="200" t="s">
        <v>39</v>
      </c>
      <c r="B5" s="201" t="s">
        <v>64</v>
      </c>
      <c r="C5" s="345" t="s">
        <v>65</v>
      </c>
      <c r="D5" s="346"/>
      <c r="E5" s="345" t="s">
        <v>66</v>
      </c>
      <c r="F5" s="347"/>
      <c r="G5" s="201" t="s">
        <v>67</v>
      </c>
      <c r="H5" s="345" t="s">
        <v>65</v>
      </c>
      <c r="I5" s="346"/>
      <c r="J5" s="345" t="s">
        <v>66</v>
      </c>
      <c r="K5" s="347"/>
      <c r="L5" s="203" t="s">
        <v>40</v>
      </c>
      <c r="M5" s="342" t="s">
        <v>65</v>
      </c>
      <c r="N5" s="343"/>
      <c r="O5" s="342" t="s">
        <v>66</v>
      </c>
      <c r="P5" s="344"/>
      <c r="Q5" s="201" t="s">
        <v>68</v>
      </c>
      <c r="R5" s="204"/>
      <c r="S5" s="204"/>
      <c r="T5" s="200" t="s">
        <v>39</v>
      </c>
      <c r="U5" s="201" t="s">
        <v>64</v>
      </c>
      <c r="V5" s="345" t="s">
        <v>65</v>
      </c>
      <c r="W5" s="346"/>
      <c r="X5" s="345" t="s">
        <v>66</v>
      </c>
      <c r="Y5" s="347"/>
      <c r="Z5" s="201" t="s">
        <v>67</v>
      </c>
      <c r="AA5" s="345" t="s">
        <v>65</v>
      </c>
      <c r="AB5" s="346"/>
      <c r="AC5" s="345" t="s">
        <v>66</v>
      </c>
      <c r="AD5" s="347"/>
      <c r="AE5" s="203" t="s">
        <v>40</v>
      </c>
      <c r="AF5" s="342" t="s">
        <v>65</v>
      </c>
      <c r="AG5" s="343"/>
      <c r="AH5" s="342" t="s">
        <v>66</v>
      </c>
      <c r="AI5" s="344"/>
      <c r="AJ5" s="201" t="s">
        <v>68</v>
      </c>
      <c r="AK5" s="204"/>
      <c r="AL5" s="204"/>
    </row>
    <row r="6" spans="1:38">
      <c r="A6" s="205" t="s">
        <v>41</v>
      </c>
      <c r="B6" s="206"/>
      <c r="C6" s="207" t="s">
        <v>32</v>
      </c>
      <c r="D6" s="208" t="s">
        <v>33</v>
      </c>
      <c r="E6" s="207" t="s">
        <v>32</v>
      </c>
      <c r="F6" s="208" t="s">
        <v>33</v>
      </c>
      <c r="G6" s="206"/>
      <c r="H6" s="207" t="s">
        <v>32</v>
      </c>
      <c r="I6" s="208" t="s">
        <v>33</v>
      </c>
      <c r="J6" s="207" t="s">
        <v>32</v>
      </c>
      <c r="K6" s="208" t="s">
        <v>33</v>
      </c>
      <c r="L6" s="209" t="s">
        <v>260</v>
      </c>
      <c r="M6" s="209" t="s">
        <v>32</v>
      </c>
      <c r="N6" s="210" t="s">
        <v>33</v>
      </c>
      <c r="O6" s="209" t="s">
        <v>32</v>
      </c>
      <c r="P6" s="210" t="s">
        <v>33</v>
      </c>
      <c r="Q6" s="206"/>
      <c r="R6" s="207" t="s">
        <v>32</v>
      </c>
      <c r="S6" s="202" t="s">
        <v>33</v>
      </c>
      <c r="T6" s="205" t="s">
        <v>41</v>
      </c>
      <c r="U6" s="206"/>
      <c r="V6" s="207" t="s">
        <v>32</v>
      </c>
      <c r="W6" s="208" t="s">
        <v>33</v>
      </c>
      <c r="X6" s="207" t="s">
        <v>32</v>
      </c>
      <c r="Y6" s="208" t="s">
        <v>33</v>
      </c>
      <c r="Z6" s="206"/>
      <c r="AA6" s="207" t="s">
        <v>32</v>
      </c>
      <c r="AB6" s="208" t="s">
        <v>33</v>
      </c>
      <c r="AC6" s="207" t="s">
        <v>32</v>
      </c>
      <c r="AD6" s="208" t="s">
        <v>33</v>
      </c>
      <c r="AE6" s="209" t="s">
        <v>260</v>
      </c>
      <c r="AF6" s="209" t="s">
        <v>32</v>
      </c>
      <c r="AG6" s="210" t="s">
        <v>33</v>
      </c>
      <c r="AH6" s="209" t="s">
        <v>32</v>
      </c>
      <c r="AI6" s="210" t="s">
        <v>33</v>
      </c>
      <c r="AJ6" s="206"/>
      <c r="AK6" s="207" t="s">
        <v>32</v>
      </c>
      <c r="AL6" s="202" t="s">
        <v>33</v>
      </c>
    </row>
    <row r="7" spans="1:38">
      <c r="A7" s="200" t="s">
        <v>261</v>
      </c>
      <c r="B7" s="211">
        <f t="shared" ref="B7:S7" si="0">SUM(B38,U7)</f>
        <v>37488</v>
      </c>
      <c r="C7" s="211">
        <f t="shared" si="0"/>
        <v>8220</v>
      </c>
      <c r="D7" s="212">
        <f t="shared" si="0"/>
        <v>7974</v>
      </c>
      <c r="E7" s="211">
        <f t="shared" si="0"/>
        <v>11785</v>
      </c>
      <c r="F7" s="213">
        <f t="shared" si="0"/>
        <v>9509</v>
      </c>
      <c r="G7" s="211">
        <f t="shared" si="0"/>
        <v>37054</v>
      </c>
      <c r="H7" s="211">
        <f t="shared" si="0"/>
        <v>7971</v>
      </c>
      <c r="I7" s="212">
        <f t="shared" si="0"/>
        <v>7679</v>
      </c>
      <c r="J7" s="211">
        <f t="shared" si="0"/>
        <v>11461</v>
      </c>
      <c r="K7" s="213">
        <f t="shared" si="0"/>
        <v>9943</v>
      </c>
      <c r="L7" s="214">
        <f t="shared" si="0"/>
        <v>434</v>
      </c>
      <c r="M7" s="214">
        <f t="shared" si="0"/>
        <v>249</v>
      </c>
      <c r="N7" s="215">
        <f t="shared" si="0"/>
        <v>295</v>
      </c>
      <c r="O7" s="214">
        <f t="shared" si="0"/>
        <v>324</v>
      </c>
      <c r="P7" s="216">
        <f t="shared" si="0"/>
        <v>-434</v>
      </c>
      <c r="Q7" s="211">
        <f t="shared" si="0"/>
        <v>16303</v>
      </c>
      <c r="R7" s="211">
        <f t="shared" si="0"/>
        <v>8037</v>
      </c>
      <c r="S7" s="212">
        <f t="shared" si="0"/>
        <v>8266</v>
      </c>
      <c r="T7" s="200" t="s">
        <v>261</v>
      </c>
      <c r="U7" s="211">
        <v>6025</v>
      </c>
      <c r="V7" s="211">
        <v>1765</v>
      </c>
      <c r="W7" s="217">
        <v>1754</v>
      </c>
      <c r="X7" s="211">
        <v>1371</v>
      </c>
      <c r="Y7" s="217">
        <v>1135</v>
      </c>
      <c r="Z7" s="211">
        <v>6623</v>
      </c>
      <c r="AA7" s="211">
        <v>1916</v>
      </c>
      <c r="AB7" s="218">
        <v>1955</v>
      </c>
      <c r="AC7" s="219">
        <v>1410</v>
      </c>
      <c r="AD7" s="212">
        <v>1342</v>
      </c>
      <c r="AE7" s="214">
        <v>-598</v>
      </c>
      <c r="AF7" s="214">
        <v>-151</v>
      </c>
      <c r="AG7" s="215">
        <v>-201</v>
      </c>
      <c r="AH7" s="214">
        <v>-39</v>
      </c>
      <c r="AI7" s="216">
        <v>-207</v>
      </c>
      <c r="AJ7" s="211">
        <v>3040</v>
      </c>
      <c r="AK7" s="211">
        <v>1557</v>
      </c>
      <c r="AL7" s="218">
        <v>1483</v>
      </c>
    </row>
    <row r="8" spans="1:38" ht="9.6" customHeight="1">
      <c r="A8" s="200"/>
      <c r="B8" s="211"/>
      <c r="C8" s="211"/>
      <c r="D8" s="212"/>
      <c r="E8" s="211"/>
      <c r="F8" s="213"/>
      <c r="G8" s="211"/>
      <c r="H8" s="211"/>
      <c r="I8" s="212"/>
      <c r="J8" s="211"/>
      <c r="K8" s="213"/>
      <c r="L8" s="214"/>
      <c r="M8" s="214"/>
      <c r="N8" s="215"/>
      <c r="O8" s="214"/>
      <c r="P8" s="216"/>
      <c r="Q8" s="211"/>
      <c r="R8" s="211"/>
      <c r="S8" s="212"/>
      <c r="T8" s="200"/>
      <c r="U8" s="211"/>
      <c r="V8" s="211"/>
      <c r="W8" s="213"/>
      <c r="X8" s="211"/>
      <c r="Y8" s="213"/>
      <c r="Z8" s="220"/>
      <c r="AA8" s="211"/>
      <c r="AB8" s="213"/>
      <c r="AC8" s="211"/>
      <c r="AD8" s="212"/>
      <c r="AE8" s="214"/>
      <c r="AF8" s="214"/>
      <c r="AG8" s="215"/>
      <c r="AH8" s="214"/>
      <c r="AI8" s="216"/>
      <c r="AJ8" s="220"/>
      <c r="AK8" s="211"/>
      <c r="AL8" s="212"/>
    </row>
    <row r="9" spans="1:38">
      <c r="A9" s="200" t="s">
        <v>42</v>
      </c>
      <c r="B9" s="211">
        <f t="shared" ref="B9:S23" si="1">SUM(B40,U9)</f>
        <v>2384</v>
      </c>
      <c r="C9" s="211">
        <f t="shared" si="1"/>
        <v>546</v>
      </c>
      <c r="D9" s="212">
        <f t="shared" si="1"/>
        <v>551</v>
      </c>
      <c r="E9" s="211">
        <f t="shared" si="1"/>
        <v>677</v>
      </c>
      <c r="F9" s="213">
        <f t="shared" si="1"/>
        <v>610</v>
      </c>
      <c r="G9" s="211">
        <f t="shared" si="1"/>
        <v>1984</v>
      </c>
      <c r="H9" s="211">
        <f t="shared" si="1"/>
        <v>542</v>
      </c>
      <c r="I9" s="212">
        <f t="shared" si="1"/>
        <v>550</v>
      </c>
      <c r="J9" s="211">
        <f t="shared" si="1"/>
        <v>449</v>
      </c>
      <c r="K9" s="213">
        <f t="shared" si="1"/>
        <v>443</v>
      </c>
      <c r="L9" s="214">
        <f t="shared" si="1"/>
        <v>400</v>
      </c>
      <c r="M9" s="214">
        <f t="shared" si="1"/>
        <v>4</v>
      </c>
      <c r="N9" s="215">
        <f t="shared" si="1"/>
        <v>1</v>
      </c>
      <c r="O9" s="214">
        <f t="shared" si="1"/>
        <v>228</v>
      </c>
      <c r="P9" s="216">
        <f t="shared" si="1"/>
        <v>167</v>
      </c>
      <c r="Q9" s="221">
        <f t="shared" si="1"/>
        <v>19</v>
      </c>
      <c r="R9" s="211">
        <f t="shared" si="1"/>
        <v>12</v>
      </c>
      <c r="S9" s="212">
        <f t="shared" si="1"/>
        <v>7</v>
      </c>
      <c r="T9" s="200" t="s">
        <v>42</v>
      </c>
      <c r="U9" s="211">
        <v>384</v>
      </c>
      <c r="V9" s="211">
        <v>133</v>
      </c>
      <c r="W9" s="213">
        <v>145</v>
      </c>
      <c r="X9" s="211">
        <v>51</v>
      </c>
      <c r="Y9" s="213">
        <v>55</v>
      </c>
      <c r="Z9" s="211">
        <v>374</v>
      </c>
      <c r="AA9" s="211">
        <v>140</v>
      </c>
      <c r="AB9" s="212">
        <v>124</v>
      </c>
      <c r="AC9" s="211">
        <v>53</v>
      </c>
      <c r="AD9" s="212">
        <v>57</v>
      </c>
      <c r="AE9" s="214">
        <v>10</v>
      </c>
      <c r="AF9" s="214">
        <v>-7</v>
      </c>
      <c r="AG9" s="215">
        <v>21</v>
      </c>
      <c r="AH9" s="214">
        <v>-2</v>
      </c>
      <c r="AI9" s="216">
        <v>-2</v>
      </c>
      <c r="AJ9" s="211">
        <v>1</v>
      </c>
      <c r="AK9" s="211">
        <v>1</v>
      </c>
      <c r="AL9" s="212">
        <v>0</v>
      </c>
    </row>
    <row r="10" spans="1:38">
      <c r="A10" s="200" t="s">
        <v>43</v>
      </c>
      <c r="B10" s="211">
        <f t="shared" si="1"/>
        <v>1417</v>
      </c>
      <c r="C10" s="211">
        <f t="shared" si="1"/>
        <v>309</v>
      </c>
      <c r="D10" s="212">
        <f t="shared" si="1"/>
        <v>284</v>
      </c>
      <c r="E10" s="211">
        <f t="shared" si="1"/>
        <v>438</v>
      </c>
      <c r="F10" s="213">
        <f t="shared" si="1"/>
        <v>386</v>
      </c>
      <c r="G10" s="211">
        <f t="shared" si="1"/>
        <v>1206</v>
      </c>
      <c r="H10" s="211">
        <f t="shared" si="1"/>
        <v>295</v>
      </c>
      <c r="I10" s="212">
        <f t="shared" si="1"/>
        <v>288</v>
      </c>
      <c r="J10" s="211">
        <f t="shared" si="1"/>
        <v>308</v>
      </c>
      <c r="K10" s="213">
        <f t="shared" si="1"/>
        <v>315</v>
      </c>
      <c r="L10" s="214">
        <f t="shared" si="1"/>
        <v>211</v>
      </c>
      <c r="M10" s="214">
        <f t="shared" si="1"/>
        <v>14</v>
      </c>
      <c r="N10" s="216">
        <f t="shared" si="1"/>
        <v>-4</v>
      </c>
      <c r="O10" s="214">
        <f t="shared" si="1"/>
        <v>130</v>
      </c>
      <c r="P10" s="216">
        <f t="shared" si="1"/>
        <v>71</v>
      </c>
      <c r="Q10" s="221">
        <f t="shared" si="1"/>
        <v>6</v>
      </c>
      <c r="R10" s="211">
        <f t="shared" si="1"/>
        <v>5</v>
      </c>
      <c r="S10" s="212">
        <f t="shared" si="1"/>
        <v>1</v>
      </c>
      <c r="T10" s="200" t="s">
        <v>43</v>
      </c>
      <c r="U10" s="211">
        <v>204</v>
      </c>
      <c r="V10" s="211">
        <v>70</v>
      </c>
      <c r="W10" s="213">
        <v>70</v>
      </c>
      <c r="X10" s="211">
        <v>37</v>
      </c>
      <c r="Y10" s="213">
        <v>27</v>
      </c>
      <c r="Z10" s="211">
        <v>236</v>
      </c>
      <c r="AA10" s="211">
        <v>65</v>
      </c>
      <c r="AB10" s="212">
        <v>76</v>
      </c>
      <c r="AC10" s="211">
        <v>47</v>
      </c>
      <c r="AD10" s="212">
        <v>48</v>
      </c>
      <c r="AE10" s="214">
        <v>-32</v>
      </c>
      <c r="AF10" s="214">
        <v>5</v>
      </c>
      <c r="AG10" s="216">
        <v>-6</v>
      </c>
      <c r="AH10" s="214">
        <v>-10</v>
      </c>
      <c r="AI10" s="216">
        <v>-21</v>
      </c>
      <c r="AJ10" s="211">
        <v>2</v>
      </c>
      <c r="AK10" s="211">
        <v>2</v>
      </c>
      <c r="AL10" s="212">
        <v>0</v>
      </c>
    </row>
    <row r="11" spans="1:38">
      <c r="A11" s="200" t="s">
        <v>16</v>
      </c>
      <c r="B11" s="211">
        <f t="shared" si="1"/>
        <v>918</v>
      </c>
      <c r="C11" s="211">
        <f t="shared" si="1"/>
        <v>216</v>
      </c>
      <c r="D11" s="212">
        <f t="shared" si="1"/>
        <v>232</v>
      </c>
      <c r="E11" s="211">
        <f t="shared" si="1"/>
        <v>233</v>
      </c>
      <c r="F11" s="213">
        <f t="shared" si="1"/>
        <v>237</v>
      </c>
      <c r="G11" s="211">
        <f t="shared" si="1"/>
        <v>775</v>
      </c>
      <c r="H11" s="211">
        <f t="shared" si="1"/>
        <v>215</v>
      </c>
      <c r="I11" s="212">
        <f t="shared" si="1"/>
        <v>231</v>
      </c>
      <c r="J11" s="211">
        <f t="shared" si="1"/>
        <v>177</v>
      </c>
      <c r="K11" s="213">
        <f t="shared" si="1"/>
        <v>152</v>
      </c>
      <c r="L11" s="214">
        <f t="shared" si="1"/>
        <v>143</v>
      </c>
      <c r="M11" s="214">
        <f t="shared" si="1"/>
        <v>1</v>
      </c>
      <c r="N11" s="216">
        <f t="shared" si="1"/>
        <v>1</v>
      </c>
      <c r="O11" s="214">
        <f t="shared" si="1"/>
        <v>56</v>
      </c>
      <c r="P11" s="216">
        <f t="shared" si="1"/>
        <v>85</v>
      </c>
      <c r="Q11" s="221">
        <f t="shared" si="1"/>
        <v>2</v>
      </c>
      <c r="R11" s="211">
        <f t="shared" si="1"/>
        <v>2</v>
      </c>
      <c r="S11" s="212">
        <f t="shared" si="1"/>
        <v>0</v>
      </c>
      <c r="T11" s="200" t="s">
        <v>16</v>
      </c>
      <c r="U11" s="211">
        <v>190</v>
      </c>
      <c r="V11" s="211">
        <v>59</v>
      </c>
      <c r="W11" s="213">
        <v>69</v>
      </c>
      <c r="X11" s="211">
        <v>29</v>
      </c>
      <c r="Y11" s="213">
        <v>33</v>
      </c>
      <c r="Z11" s="211">
        <v>161</v>
      </c>
      <c r="AA11" s="211">
        <v>51</v>
      </c>
      <c r="AB11" s="212">
        <v>64</v>
      </c>
      <c r="AC11" s="211">
        <v>24</v>
      </c>
      <c r="AD11" s="212">
        <v>22</v>
      </c>
      <c r="AE11" s="214">
        <v>29</v>
      </c>
      <c r="AF11" s="214">
        <v>8</v>
      </c>
      <c r="AG11" s="216">
        <v>5</v>
      </c>
      <c r="AH11" s="214">
        <v>5</v>
      </c>
      <c r="AI11" s="216">
        <v>11</v>
      </c>
      <c r="AJ11" s="211">
        <v>0</v>
      </c>
      <c r="AK11" s="211">
        <v>0</v>
      </c>
      <c r="AL11" s="212">
        <v>0</v>
      </c>
    </row>
    <row r="12" spans="1:38">
      <c r="A12" s="200" t="s">
        <v>17</v>
      </c>
      <c r="B12" s="211">
        <f t="shared" si="1"/>
        <v>2810</v>
      </c>
      <c r="C12" s="211">
        <f t="shared" si="1"/>
        <v>726</v>
      </c>
      <c r="D12" s="212">
        <f t="shared" si="1"/>
        <v>585</v>
      </c>
      <c r="E12" s="211">
        <f t="shared" si="1"/>
        <v>869</v>
      </c>
      <c r="F12" s="213">
        <f t="shared" si="1"/>
        <v>630</v>
      </c>
      <c r="G12" s="211">
        <f t="shared" si="1"/>
        <v>3875</v>
      </c>
      <c r="H12" s="211">
        <f t="shared" si="1"/>
        <v>687</v>
      </c>
      <c r="I12" s="212">
        <f t="shared" si="1"/>
        <v>524</v>
      </c>
      <c r="J12" s="211">
        <f t="shared" si="1"/>
        <v>1587</v>
      </c>
      <c r="K12" s="213">
        <f t="shared" si="1"/>
        <v>1077</v>
      </c>
      <c r="L12" s="214">
        <f t="shared" si="1"/>
        <v>-1065</v>
      </c>
      <c r="M12" s="214">
        <f t="shared" si="1"/>
        <v>39</v>
      </c>
      <c r="N12" s="216">
        <f t="shared" si="1"/>
        <v>61</v>
      </c>
      <c r="O12" s="214">
        <f t="shared" si="1"/>
        <v>-718</v>
      </c>
      <c r="P12" s="216">
        <f t="shared" si="1"/>
        <v>-447</v>
      </c>
      <c r="Q12" s="221">
        <f t="shared" si="1"/>
        <v>12</v>
      </c>
      <c r="R12" s="211">
        <f t="shared" si="1"/>
        <v>10</v>
      </c>
      <c r="S12" s="212">
        <f t="shared" si="1"/>
        <v>2</v>
      </c>
      <c r="T12" s="200" t="s">
        <v>17</v>
      </c>
      <c r="U12" s="211">
        <v>412</v>
      </c>
      <c r="V12" s="211">
        <v>127</v>
      </c>
      <c r="W12" s="213">
        <v>102</v>
      </c>
      <c r="X12" s="211">
        <v>101</v>
      </c>
      <c r="Y12" s="213">
        <v>82</v>
      </c>
      <c r="Z12" s="211">
        <v>735</v>
      </c>
      <c r="AA12" s="211">
        <v>185</v>
      </c>
      <c r="AB12" s="212">
        <v>159</v>
      </c>
      <c r="AC12" s="211">
        <v>210</v>
      </c>
      <c r="AD12" s="212">
        <v>181</v>
      </c>
      <c r="AE12" s="214">
        <v>-323</v>
      </c>
      <c r="AF12" s="214">
        <v>-58</v>
      </c>
      <c r="AG12" s="216">
        <v>-57</v>
      </c>
      <c r="AH12" s="214">
        <v>-109</v>
      </c>
      <c r="AI12" s="216">
        <v>-99</v>
      </c>
      <c r="AJ12" s="211">
        <v>1</v>
      </c>
      <c r="AK12" s="211">
        <v>1</v>
      </c>
      <c r="AL12" s="212">
        <v>0</v>
      </c>
    </row>
    <row r="13" spans="1:38">
      <c r="A13" s="200" t="s">
        <v>18</v>
      </c>
      <c r="B13" s="211">
        <f t="shared" si="1"/>
        <v>6955</v>
      </c>
      <c r="C13" s="211">
        <f t="shared" si="1"/>
        <v>1230</v>
      </c>
      <c r="D13" s="212">
        <f t="shared" si="1"/>
        <v>1423</v>
      </c>
      <c r="E13" s="211">
        <f t="shared" si="1"/>
        <v>2397</v>
      </c>
      <c r="F13" s="213">
        <f t="shared" si="1"/>
        <v>1905</v>
      </c>
      <c r="G13" s="211">
        <f t="shared" si="1"/>
        <v>7863</v>
      </c>
      <c r="H13" s="211">
        <f t="shared" si="1"/>
        <v>1153</v>
      </c>
      <c r="I13" s="212">
        <f t="shared" si="1"/>
        <v>1314</v>
      </c>
      <c r="J13" s="211">
        <f t="shared" si="1"/>
        <v>2745</v>
      </c>
      <c r="K13" s="213">
        <f t="shared" si="1"/>
        <v>2651</v>
      </c>
      <c r="L13" s="214">
        <f t="shared" si="1"/>
        <v>-908</v>
      </c>
      <c r="M13" s="214">
        <f t="shared" si="1"/>
        <v>77</v>
      </c>
      <c r="N13" s="216">
        <f t="shared" si="1"/>
        <v>109</v>
      </c>
      <c r="O13" s="214">
        <f t="shared" si="1"/>
        <v>-348</v>
      </c>
      <c r="P13" s="216">
        <f t="shared" si="1"/>
        <v>-746</v>
      </c>
      <c r="Q13" s="221">
        <f t="shared" si="1"/>
        <v>18</v>
      </c>
      <c r="R13" s="211">
        <f t="shared" si="1"/>
        <v>8</v>
      </c>
      <c r="S13" s="212">
        <f t="shared" si="1"/>
        <v>10</v>
      </c>
      <c r="T13" s="200" t="s">
        <v>18</v>
      </c>
      <c r="U13" s="211">
        <v>1022</v>
      </c>
      <c r="V13" s="211">
        <v>231</v>
      </c>
      <c r="W13" s="213">
        <v>234</v>
      </c>
      <c r="X13" s="211">
        <v>287</v>
      </c>
      <c r="Y13" s="213">
        <v>270</v>
      </c>
      <c r="Z13" s="211">
        <v>1224</v>
      </c>
      <c r="AA13" s="211">
        <v>250</v>
      </c>
      <c r="AB13" s="212">
        <v>288</v>
      </c>
      <c r="AC13" s="211">
        <v>356</v>
      </c>
      <c r="AD13" s="212">
        <v>330</v>
      </c>
      <c r="AE13" s="214">
        <v>-202</v>
      </c>
      <c r="AF13" s="214">
        <v>-19</v>
      </c>
      <c r="AG13" s="216">
        <v>-54</v>
      </c>
      <c r="AH13" s="214">
        <v>-69</v>
      </c>
      <c r="AI13" s="216">
        <v>-60</v>
      </c>
      <c r="AJ13" s="211">
        <v>4</v>
      </c>
      <c r="AK13" s="211">
        <v>1</v>
      </c>
      <c r="AL13" s="212">
        <v>3</v>
      </c>
    </row>
    <row r="14" spans="1:38">
      <c r="A14" s="200" t="s">
        <v>19</v>
      </c>
      <c r="B14" s="211">
        <f t="shared" si="1"/>
        <v>6224</v>
      </c>
      <c r="C14" s="211">
        <f t="shared" si="1"/>
        <v>1325</v>
      </c>
      <c r="D14" s="212">
        <f t="shared" si="1"/>
        <v>1367</v>
      </c>
      <c r="E14" s="211">
        <f t="shared" si="1"/>
        <v>1917</v>
      </c>
      <c r="F14" s="213">
        <f t="shared" si="1"/>
        <v>1615</v>
      </c>
      <c r="G14" s="211">
        <f t="shared" si="1"/>
        <v>6063</v>
      </c>
      <c r="H14" s="211">
        <f t="shared" si="1"/>
        <v>1268</v>
      </c>
      <c r="I14" s="212">
        <f t="shared" si="1"/>
        <v>1279</v>
      </c>
      <c r="J14" s="211">
        <f t="shared" si="1"/>
        <v>1956</v>
      </c>
      <c r="K14" s="213">
        <f t="shared" si="1"/>
        <v>1560</v>
      </c>
      <c r="L14" s="214">
        <f t="shared" si="1"/>
        <v>161</v>
      </c>
      <c r="M14" s="214">
        <f t="shared" si="1"/>
        <v>57</v>
      </c>
      <c r="N14" s="216">
        <f t="shared" si="1"/>
        <v>88</v>
      </c>
      <c r="O14" s="214">
        <f t="shared" si="1"/>
        <v>-39</v>
      </c>
      <c r="P14" s="216">
        <f t="shared" si="1"/>
        <v>55</v>
      </c>
      <c r="Q14" s="221">
        <f t="shared" si="1"/>
        <v>24</v>
      </c>
      <c r="R14" s="211">
        <f t="shared" si="1"/>
        <v>18</v>
      </c>
      <c r="S14" s="212">
        <f t="shared" si="1"/>
        <v>6</v>
      </c>
      <c r="T14" s="200" t="s">
        <v>19</v>
      </c>
      <c r="U14" s="211">
        <v>949</v>
      </c>
      <c r="V14" s="211">
        <v>260</v>
      </c>
      <c r="W14" s="213">
        <v>247</v>
      </c>
      <c r="X14" s="211">
        <v>259</v>
      </c>
      <c r="Y14" s="213">
        <v>183</v>
      </c>
      <c r="Z14" s="211">
        <v>1015</v>
      </c>
      <c r="AA14" s="211">
        <v>279</v>
      </c>
      <c r="AB14" s="212">
        <v>284</v>
      </c>
      <c r="AC14" s="211">
        <v>243</v>
      </c>
      <c r="AD14" s="212">
        <v>209</v>
      </c>
      <c r="AE14" s="214">
        <v>-66</v>
      </c>
      <c r="AF14" s="214">
        <v>-19</v>
      </c>
      <c r="AG14" s="216">
        <v>-37</v>
      </c>
      <c r="AH14" s="214">
        <v>16</v>
      </c>
      <c r="AI14" s="216">
        <v>-26</v>
      </c>
      <c r="AJ14" s="211">
        <v>7</v>
      </c>
      <c r="AK14" s="211">
        <v>6</v>
      </c>
      <c r="AL14" s="212">
        <v>1</v>
      </c>
    </row>
    <row r="15" spans="1:38">
      <c r="A15" s="200" t="s">
        <v>20</v>
      </c>
      <c r="B15" s="211">
        <f t="shared" si="1"/>
        <v>4048</v>
      </c>
      <c r="C15" s="211">
        <f t="shared" si="1"/>
        <v>902</v>
      </c>
      <c r="D15" s="212">
        <f t="shared" si="1"/>
        <v>808</v>
      </c>
      <c r="E15" s="211">
        <f t="shared" si="1"/>
        <v>1231</v>
      </c>
      <c r="F15" s="213">
        <f t="shared" si="1"/>
        <v>1107</v>
      </c>
      <c r="G15" s="211">
        <f t="shared" si="1"/>
        <v>3754</v>
      </c>
      <c r="H15" s="211">
        <f t="shared" si="1"/>
        <v>867</v>
      </c>
      <c r="I15" s="212">
        <f t="shared" si="1"/>
        <v>786</v>
      </c>
      <c r="J15" s="211">
        <f t="shared" si="1"/>
        <v>1091</v>
      </c>
      <c r="K15" s="213">
        <f t="shared" si="1"/>
        <v>1010</v>
      </c>
      <c r="L15" s="214">
        <f t="shared" si="1"/>
        <v>294</v>
      </c>
      <c r="M15" s="214">
        <f t="shared" si="1"/>
        <v>35</v>
      </c>
      <c r="N15" s="216">
        <f t="shared" si="1"/>
        <v>22</v>
      </c>
      <c r="O15" s="214">
        <f t="shared" si="1"/>
        <v>140</v>
      </c>
      <c r="P15" s="216">
        <f t="shared" si="1"/>
        <v>97</v>
      </c>
      <c r="Q15" s="221">
        <f t="shared" si="1"/>
        <v>22</v>
      </c>
      <c r="R15" s="211">
        <f t="shared" si="1"/>
        <v>16</v>
      </c>
      <c r="S15" s="212">
        <f t="shared" si="1"/>
        <v>6</v>
      </c>
      <c r="T15" s="200" t="s">
        <v>20</v>
      </c>
      <c r="U15" s="211">
        <v>604</v>
      </c>
      <c r="V15" s="211">
        <v>170</v>
      </c>
      <c r="W15" s="213">
        <v>159</v>
      </c>
      <c r="X15" s="211">
        <v>144</v>
      </c>
      <c r="Y15" s="213">
        <v>131</v>
      </c>
      <c r="Z15" s="211">
        <v>674</v>
      </c>
      <c r="AA15" s="211">
        <v>202</v>
      </c>
      <c r="AB15" s="212">
        <v>159</v>
      </c>
      <c r="AC15" s="211">
        <v>137</v>
      </c>
      <c r="AD15" s="212">
        <v>176</v>
      </c>
      <c r="AE15" s="214">
        <v>-70</v>
      </c>
      <c r="AF15" s="214">
        <v>-32</v>
      </c>
      <c r="AG15" s="216">
        <v>0</v>
      </c>
      <c r="AH15" s="214">
        <v>7</v>
      </c>
      <c r="AI15" s="216">
        <v>-45</v>
      </c>
      <c r="AJ15" s="211">
        <v>6</v>
      </c>
      <c r="AK15" s="211">
        <v>6</v>
      </c>
      <c r="AL15" s="212">
        <v>0</v>
      </c>
    </row>
    <row r="16" spans="1:38">
      <c r="A16" s="200" t="s">
        <v>21</v>
      </c>
      <c r="B16" s="211">
        <f t="shared" si="1"/>
        <v>2781</v>
      </c>
      <c r="C16" s="211">
        <f t="shared" si="1"/>
        <v>588</v>
      </c>
      <c r="D16" s="212">
        <f t="shared" si="1"/>
        <v>523</v>
      </c>
      <c r="E16" s="211">
        <f t="shared" si="1"/>
        <v>903</v>
      </c>
      <c r="F16" s="213">
        <f t="shared" si="1"/>
        <v>767</v>
      </c>
      <c r="G16" s="211">
        <f t="shared" si="1"/>
        <v>2469</v>
      </c>
      <c r="H16" s="211">
        <f t="shared" si="1"/>
        <v>590</v>
      </c>
      <c r="I16" s="212">
        <f t="shared" si="1"/>
        <v>510</v>
      </c>
      <c r="J16" s="211">
        <f t="shared" si="1"/>
        <v>745</v>
      </c>
      <c r="K16" s="213">
        <f t="shared" si="1"/>
        <v>624</v>
      </c>
      <c r="L16" s="214">
        <f t="shared" si="1"/>
        <v>312</v>
      </c>
      <c r="M16" s="214">
        <f t="shared" si="1"/>
        <v>-2</v>
      </c>
      <c r="N16" s="216">
        <f t="shared" si="1"/>
        <v>13</v>
      </c>
      <c r="O16" s="214">
        <f t="shared" si="1"/>
        <v>158</v>
      </c>
      <c r="P16" s="216">
        <f t="shared" si="1"/>
        <v>143</v>
      </c>
      <c r="Q16" s="221">
        <f t="shared" si="1"/>
        <v>29</v>
      </c>
      <c r="R16" s="211">
        <f t="shared" si="1"/>
        <v>17</v>
      </c>
      <c r="S16" s="212">
        <f t="shared" si="1"/>
        <v>12</v>
      </c>
      <c r="T16" s="200" t="s">
        <v>21</v>
      </c>
      <c r="U16" s="211">
        <v>478</v>
      </c>
      <c r="V16" s="211">
        <v>139</v>
      </c>
      <c r="W16" s="213">
        <v>153</v>
      </c>
      <c r="X16" s="211">
        <v>100</v>
      </c>
      <c r="Y16" s="213">
        <v>86</v>
      </c>
      <c r="Z16" s="211">
        <v>446</v>
      </c>
      <c r="AA16" s="211">
        <v>141</v>
      </c>
      <c r="AB16" s="212">
        <v>135</v>
      </c>
      <c r="AC16" s="211">
        <v>94</v>
      </c>
      <c r="AD16" s="212">
        <v>76</v>
      </c>
      <c r="AE16" s="214">
        <v>32</v>
      </c>
      <c r="AF16" s="214">
        <v>-2</v>
      </c>
      <c r="AG16" s="216">
        <v>18</v>
      </c>
      <c r="AH16" s="214">
        <v>6</v>
      </c>
      <c r="AI16" s="216">
        <v>10</v>
      </c>
      <c r="AJ16" s="211">
        <v>7</v>
      </c>
      <c r="AK16" s="211">
        <v>5</v>
      </c>
      <c r="AL16" s="212">
        <v>2</v>
      </c>
    </row>
    <row r="17" spans="1:38">
      <c r="A17" s="200" t="s">
        <v>22</v>
      </c>
      <c r="B17" s="211">
        <f t="shared" si="1"/>
        <v>2111</v>
      </c>
      <c r="C17" s="211">
        <f t="shared" si="1"/>
        <v>462</v>
      </c>
      <c r="D17" s="212">
        <f t="shared" si="1"/>
        <v>462</v>
      </c>
      <c r="E17" s="211">
        <f t="shared" si="1"/>
        <v>697</v>
      </c>
      <c r="F17" s="213">
        <f t="shared" si="1"/>
        <v>490</v>
      </c>
      <c r="G17" s="211">
        <f t="shared" si="1"/>
        <v>1976</v>
      </c>
      <c r="H17" s="211">
        <f t="shared" si="1"/>
        <v>474</v>
      </c>
      <c r="I17" s="212">
        <f t="shared" si="1"/>
        <v>458</v>
      </c>
      <c r="J17" s="211">
        <f t="shared" si="1"/>
        <v>588</v>
      </c>
      <c r="K17" s="213">
        <f t="shared" si="1"/>
        <v>456</v>
      </c>
      <c r="L17" s="214">
        <f t="shared" si="1"/>
        <v>135</v>
      </c>
      <c r="M17" s="214">
        <f t="shared" si="1"/>
        <v>-12</v>
      </c>
      <c r="N17" s="216">
        <f t="shared" si="1"/>
        <v>4</v>
      </c>
      <c r="O17" s="214">
        <f t="shared" si="1"/>
        <v>109</v>
      </c>
      <c r="P17" s="216">
        <f t="shared" si="1"/>
        <v>34</v>
      </c>
      <c r="Q17" s="221">
        <f t="shared" si="1"/>
        <v>66</v>
      </c>
      <c r="R17" s="211">
        <f t="shared" si="1"/>
        <v>34</v>
      </c>
      <c r="S17" s="212">
        <f t="shared" si="1"/>
        <v>32</v>
      </c>
      <c r="T17" s="200" t="s">
        <v>22</v>
      </c>
      <c r="U17" s="211">
        <v>328</v>
      </c>
      <c r="V17" s="211">
        <v>96</v>
      </c>
      <c r="W17" s="213">
        <v>102</v>
      </c>
      <c r="X17" s="211">
        <v>69</v>
      </c>
      <c r="Y17" s="213">
        <v>61</v>
      </c>
      <c r="Z17" s="211">
        <v>383</v>
      </c>
      <c r="AA17" s="211">
        <v>126</v>
      </c>
      <c r="AB17" s="212">
        <v>133</v>
      </c>
      <c r="AC17" s="211">
        <v>60</v>
      </c>
      <c r="AD17" s="212">
        <v>64</v>
      </c>
      <c r="AE17" s="214">
        <v>-55</v>
      </c>
      <c r="AF17" s="214">
        <v>-30</v>
      </c>
      <c r="AG17" s="216">
        <v>-31</v>
      </c>
      <c r="AH17" s="214">
        <v>9</v>
      </c>
      <c r="AI17" s="216">
        <v>-3</v>
      </c>
      <c r="AJ17" s="211">
        <v>7</v>
      </c>
      <c r="AK17" s="211">
        <v>5</v>
      </c>
      <c r="AL17" s="212">
        <v>2</v>
      </c>
    </row>
    <row r="18" spans="1:38">
      <c r="A18" s="200" t="s">
        <v>23</v>
      </c>
      <c r="B18" s="211">
        <f t="shared" si="1"/>
        <v>1735</v>
      </c>
      <c r="C18" s="211">
        <f t="shared" si="1"/>
        <v>463</v>
      </c>
      <c r="D18" s="212">
        <f t="shared" si="1"/>
        <v>362</v>
      </c>
      <c r="E18" s="211">
        <f t="shared" si="1"/>
        <v>547</v>
      </c>
      <c r="F18" s="213">
        <f t="shared" si="1"/>
        <v>363</v>
      </c>
      <c r="G18" s="211">
        <f t="shared" si="1"/>
        <v>1661</v>
      </c>
      <c r="H18" s="211">
        <f t="shared" si="1"/>
        <v>452</v>
      </c>
      <c r="I18" s="212">
        <f t="shared" si="1"/>
        <v>361</v>
      </c>
      <c r="J18" s="211">
        <f t="shared" si="1"/>
        <v>454</v>
      </c>
      <c r="K18" s="213">
        <f t="shared" si="1"/>
        <v>394</v>
      </c>
      <c r="L18" s="214">
        <f t="shared" si="1"/>
        <v>74</v>
      </c>
      <c r="M18" s="214">
        <f t="shared" si="1"/>
        <v>11</v>
      </c>
      <c r="N18" s="216">
        <f t="shared" si="1"/>
        <v>1</v>
      </c>
      <c r="O18" s="214">
        <f t="shared" si="1"/>
        <v>93</v>
      </c>
      <c r="P18" s="216">
        <f t="shared" si="1"/>
        <v>-31</v>
      </c>
      <c r="Q18" s="221">
        <f t="shared" si="1"/>
        <v>119</v>
      </c>
      <c r="R18" s="211">
        <f t="shared" si="1"/>
        <v>73</v>
      </c>
      <c r="S18" s="212">
        <f t="shared" si="1"/>
        <v>46</v>
      </c>
      <c r="T18" s="200" t="s">
        <v>23</v>
      </c>
      <c r="U18" s="211">
        <v>284</v>
      </c>
      <c r="V18" s="211">
        <v>107</v>
      </c>
      <c r="W18" s="213">
        <v>91</v>
      </c>
      <c r="X18" s="211">
        <v>49</v>
      </c>
      <c r="Y18" s="213">
        <v>37</v>
      </c>
      <c r="Z18" s="211">
        <v>289</v>
      </c>
      <c r="AA18" s="211">
        <v>105</v>
      </c>
      <c r="AB18" s="212">
        <v>103</v>
      </c>
      <c r="AC18" s="211">
        <v>45</v>
      </c>
      <c r="AD18" s="212">
        <v>36</v>
      </c>
      <c r="AE18" s="214">
        <v>-5</v>
      </c>
      <c r="AF18" s="214">
        <v>2</v>
      </c>
      <c r="AG18" s="216">
        <v>-12</v>
      </c>
      <c r="AH18" s="214">
        <v>4</v>
      </c>
      <c r="AI18" s="216">
        <v>1</v>
      </c>
      <c r="AJ18" s="211">
        <v>16</v>
      </c>
      <c r="AK18" s="211">
        <v>9</v>
      </c>
      <c r="AL18" s="212">
        <v>7</v>
      </c>
    </row>
    <row r="19" spans="1:38">
      <c r="A19" s="200" t="s">
        <v>24</v>
      </c>
      <c r="B19" s="211">
        <f t="shared" si="1"/>
        <v>1616</v>
      </c>
      <c r="C19" s="211">
        <f t="shared" si="1"/>
        <v>392</v>
      </c>
      <c r="D19" s="212">
        <f t="shared" si="1"/>
        <v>295</v>
      </c>
      <c r="E19" s="211">
        <f t="shared" si="1"/>
        <v>567</v>
      </c>
      <c r="F19" s="213">
        <f t="shared" si="1"/>
        <v>362</v>
      </c>
      <c r="G19" s="211">
        <f t="shared" si="1"/>
        <v>1422</v>
      </c>
      <c r="H19" s="211">
        <f t="shared" si="1"/>
        <v>384</v>
      </c>
      <c r="I19" s="212">
        <f t="shared" si="1"/>
        <v>295</v>
      </c>
      <c r="J19" s="211">
        <f t="shared" si="1"/>
        <v>470</v>
      </c>
      <c r="K19" s="213">
        <f t="shared" si="1"/>
        <v>273</v>
      </c>
      <c r="L19" s="214">
        <f t="shared" si="1"/>
        <v>194</v>
      </c>
      <c r="M19" s="214">
        <f t="shared" si="1"/>
        <v>8</v>
      </c>
      <c r="N19" s="216">
        <f t="shared" si="1"/>
        <v>0</v>
      </c>
      <c r="O19" s="214">
        <f t="shared" si="1"/>
        <v>97</v>
      </c>
      <c r="P19" s="216">
        <f t="shared" si="1"/>
        <v>89</v>
      </c>
      <c r="Q19" s="221">
        <f t="shared" si="1"/>
        <v>171</v>
      </c>
      <c r="R19" s="211">
        <f t="shared" si="1"/>
        <v>102</v>
      </c>
      <c r="S19" s="212">
        <f t="shared" si="1"/>
        <v>69</v>
      </c>
      <c r="T19" s="200" t="s">
        <v>24</v>
      </c>
      <c r="U19" s="211">
        <v>261</v>
      </c>
      <c r="V19" s="211">
        <v>87</v>
      </c>
      <c r="W19" s="213">
        <v>67</v>
      </c>
      <c r="X19" s="211">
        <v>68</v>
      </c>
      <c r="Y19" s="213">
        <v>39</v>
      </c>
      <c r="Z19" s="211">
        <v>229</v>
      </c>
      <c r="AA19" s="211">
        <v>79</v>
      </c>
      <c r="AB19" s="212">
        <v>82</v>
      </c>
      <c r="AC19" s="211">
        <v>48</v>
      </c>
      <c r="AD19" s="212">
        <v>20</v>
      </c>
      <c r="AE19" s="214">
        <v>32</v>
      </c>
      <c r="AF19" s="214">
        <v>8</v>
      </c>
      <c r="AG19" s="216">
        <v>-15</v>
      </c>
      <c r="AH19" s="214">
        <v>20</v>
      </c>
      <c r="AI19" s="216">
        <v>19</v>
      </c>
      <c r="AJ19" s="211">
        <v>28</v>
      </c>
      <c r="AK19" s="211">
        <v>22</v>
      </c>
      <c r="AL19" s="212">
        <v>6</v>
      </c>
    </row>
    <row r="20" spans="1:38">
      <c r="A20" s="200" t="s">
        <v>25</v>
      </c>
      <c r="B20" s="211">
        <f t="shared" si="1"/>
        <v>1303</v>
      </c>
      <c r="C20" s="211">
        <f t="shared" si="1"/>
        <v>366</v>
      </c>
      <c r="D20" s="212">
        <f t="shared" si="1"/>
        <v>243</v>
      </c>
      <c r="E20" s="211">
        <f t="shared" si="1"/>
        <v>432</v>
      </c>
      <c r="F20" s="213">
        <f t="shared" si="1"/>
        <v>262</v>
      </c>
      <c r="G20" s="211">
        <f t="shared" si="1"/>
        <v>1134</v>
      </c>
      <c r="H20" s="211">
        <f t="shared" si="1"/>
        <v>356</v>
      </c>
      <c r="I20" s="212">
        <f t="shared" si="1"/>
        <v>251</v>
      </c>
      <c r="J20" s="211">
        <f t="shared" si="1"/>
        <v>309</v>
      </c>
      <c r="K20" s="213">
        <f t="shared" si="1"/>
        <v>218</v>
      </c>
      <c r="L20" s="214">
        <f t="shared" si="1"/>
        <v>169</v>
      </c>
      <c r="M20" s="214">
        <f t="shared" si="1"/>
        <v>10</v>
      </c>
      <c r="N20" s="216">
        <f t="shared" si="1"/>
        <v>-8</v>
      </c>
      <c r="O20" s="214">
        <f t="shared" si="1"/>
        <v>123</v>
      </c>
      <c r="P20" s="216">
        <f t="shared" si="1"/>
        <v>44</v>
      </c>
      <c r="Q20" s="221">
        <f t="shared" si="1"/>
        <v>215</v>
      </c>
      <c r="R20" s="211">
        <f t="shared" si="1"/>
        <v>139</v>
      </c>
      <c r="S20" s="212">
        <f t="shared" si="1"/>
        <v>76</v>
      </c>
      <c r="T20" s="200" t="s">
        <v>25</v>
      </c>
      <c r="U20" s="211">
        <v>218</v>
      </c>
      <c r="V20" s="211">
        <v>71</v>
      </c>
      <c r="W20" s="213">
        <v>62</v>
      </c>
      <c r="X20" s="211">
        <v>46</v>
      </c>
      <c r="Y20" s="213">
        <v>39</v>
      </c>
      <c r="Z20" s="211">
        <v>212</v>
      </c>
      <c r="AA20" s="211">
        <v>90</v>
      </c>
      <c r="AB20" s="212">
        <v>71</v>
      </c>
      <c r="AC20" s="211">
        <v>21</v>
      </c>
      <c r="AD20" s="212">
        <v>30</v>
      </c>
      <c r="AE20" s="214">
        <v>6</v>
      </c>
      <c r="AF20" s="214">
        <v>-19</v>
      </c>
      <c r="AG20" s="216">
        <v>-9</v>
      </c>
      <c r="AH20" s="214">
        <v>25</v>
      </c>
      <c r="AI20" s="216">
        <v>9</v>
      </c>
      <c r="AJ20" s="211">
        <v>41</v>
      </c>
      <c r="AK20" s="211">
        <v>23</v>
      </c>
      <c r="AL20" s="212">
        <v>18</v>
      </c>
    </row>
    <row r="21" spans="1:38">
      <c r="A21" s="200" t="s">
        <v>26</v>
      </c>
      <c r="B21" s="211">
        <f t="shared" si="1"/>
        <v>855</v>
      </c>
      <c r="C21" s="211">
        <f t="shared" si="1"/>
        <v>211</v>
      </c>
      <c r="D21" s="212">
        <f t="shared" si="1"/>
        <v>154</v>
      </c>
      <c r="E21" s="211">
        <f t="shared" si="1"/>
        <v>307</v>
      </c>
      <c r="F21" s="213">
        <f t="shared" si="1"/>
        <v>183</v>
      </c>
      <c r="G21" s="211">
        <f t="shared" si="1"/>
        <v>713</v>
      </c>
      <c r="H21" s="211">
        <f t="shared" si="1"/>
        <v>210</v>
      </c>
      <c r="I21" s="212">
        <f t="shared" si="1"/>
        <v>159</v>
      </c>
      <c r="J21" s="211">
        <f t="shared" si="1"/>
        <v>193</v>
      </c>
      <c r="K21" s="213">
        <f t="shared" si="1"/>
        <v>151</v>
      </c>
      <c r="L21" s="214">
        <f t="shared" si="1"/>
        <v>142</v>
      </c>
      <c r="M21" s="214">
        <f t="shared" si="1"/>
        <v>1</v>
      </c>
      <c r="N21" s="216">
        <f t="shared" si="1"/>
        <v>-5</v>
      </c>
      <c r="O21" s="214">
        <f t="shared" si="1"/>
        <v>114</v>
      </c>
      <c r="P21" s="216">
        <f t="shared" si="1"/>
        <v>32</v>
      </c>
      <c r="Q21" s="221">
        <f t="shared" si="1"/>
        <v>399</v>
      </c>
      <c r="R21" s="211">
        <f t="shared" si="1"/>
        <v>277</v>
      </c>
      <c r="S21" s="212">
        <f t="shared" si="1"/>
        <v>122</v>
      </c>
      <c r="T21" s="200" t="s">
        <v>26</v>
      </c>
      <c r="U21" s="211">
        <v>157</v>
      </c>
      <c r="V21" s="211">
        <v>54</v>
      </c>
      <c r="W21" s="213">
        <v>41</v>
      </c>
      <c r="X21" s="211">
        <v>38</v>
      </c>
      <c r="Y21" s="213">
        <v>24</v>
      </c>
      <c r="Z21" s="211">
        <v>124</v>
      </c>
      <c r="AA21" s="211">
        <v>54</v>
      </c>
      <c r="AB21" s="212">
        <v>41</v>
      </c>
      <c r="AC21" s="211">
        <v>18</v>
      </c>
      <c r="AD21" s="212">
        <v>11</v>
      </c>
      <c r="AE21" s="214">
        <v>33</v>
      </c>
      <c r="AF21" s="214">
        <v>0</v>
      </c>
      <c r="AG21" s="216">
        <v>0</v>
      </c>
      <c r="AH21" s="214">
        <v>20</v>
      </c>
      <c r="AI21" s="216">
        <v>13</v>
      </c>
      <c r="AJ21" s="211">
        <v>61</v>
      </c>
      <c r="AK21" s="211">
        <v>44</v>
      </c>
      <c r="AL21" s="212">
        <v>17</v>
      </c>
    </row>
    <row r="22" spans="1:38">
      <c r="A22" s="200" t="s">
        <v>27</v>
      </c>
      <c r="B22" s="211">
        <f t="shared" si="1"/>
        <v>647</v>
      </c>
      <c r="C22" s="211">
        <f t="shared" si="1"/>
        <v>141</v>
      </c>
      <c r="D22" s="212">
        <f t="shared" si="1"/>
        <v>126</v>
      </c>
      <c r="E22" s="211">
        <f t="shared" si="1"/>
        <v>213</v>
      </c>
      <c r="F22" s="213">
        <f t="shared" si="1"/>
        <v>167</v>
      </c>
      <c r="G22" s="211">
        <f t="shared" si="1"/>
        <v>480</v>
      </c>
      <c r="H22" s="211">
        <f t="shared" si="1"/>
        <v>133</v>
      </c>
      <c r="I22" s="212">
        <f t="shared" si="1"/>
        <v>119</v>
      </c>
      <c r="J22" s="211">
        <f t="shared" si="1"/>
        <v>117</v>
      </c>
      <c r="K22" s="213">
        <f t="shared" si="1"/>
        <v>111</v>
      </c>
      <c r="L22" s="214">
        <f t="shared" si="1"/>
        <v>167</v>
      </c>
      <c r="M22" s="214">
        <f t="shared" si="1"/>
        <v>8</v>
      </c>
      <c r="N22" s="216">
        <f t="shared" si="1"/>
        <v>7</v>
      </c>
      <c r="O22" s="214">
        <f t="shared" si="1"/>
        <v>96</v>
      </c>
      <c r="P22" s="216">
        <f t="shared" si="1"/>
        <v>56</v>
      </c>
      <c r="Q22" s="221">
        <f t="shared" si="1"/>
        <v>740</v>
      </c>
      <c r="R22" s="211">
        <f t="shared" si="1"/>
        <v>525</v>
      </c>
      <c r="S22" s="212">
        <f t="shared" si="1"/>
        <v>215</v>
      </c>
      <c r="T22" s="200" t="s">
        <v>27</v>
      </c>
      <c r="U22" s="211">
        <v>148</v>
      </c>
      <c r="V22" s="211">
        <v>49</v>
      </c>
      <c r="W22" s="213">
        <v>42</v>
      </c>
      <c r="X22" s="211">
        <v>39</v>
      </c>
      <c r="Y22" s="213">
        <v>18</v>
      </c>
      <c r="Z22" s="211">
        <v>95</v>
      </c>
      <c r="AA22" s="211">
        <v>38</v>
      </c>
      <c r="AB22" s="212">
        <v>32</v>
      </c>
      <c r="AC22" s="211">
        <v>14</v>
      </c>
      <c r="AD22" s="212">
        <v>11</v>
      </c>
      <c r="AE22" s="214">
        <v>53</v>
      </c>
      <c r="AF22" s="214">
        <v>11</v>
      </c>
      <c r="AG22" s="216">
        <v>10</v>
      </c>
      <c r="AH22" s="214">
        <v>25</v>
      </c>
      <c r="AI22" s="216">
        <v>7</v>
      </c>
      <c r="AJ22" s="211">
        <v>133</v>
      </c>
      <c r="AK22" s="211">
        <v>96</v>
      </c>
      <c r="AL22" s="212">
        <v>37</v>
      </c>
    </row>
    <row r="23" spans="1:38">
      <c r="A23" s="200" t="s">
        <v>28</v>
      </c>
      <c r="B23" s="211">
        <f t="shared" si="1"/>
        <v>518</v>
      </c>
      <c r="C23" s="211">
        <f t="shared" si="1"/>
        <v>116</v>
      </c>
      <c r="D23" s="212">
        <f t="shared" si="1"/>
        <v>115</v>
      </c>
      <c r="E23" s="211">
        <f t="shared" ref="E23:S29" si="2">SUM(E54,X23)</f>
        <v>158</v>
      </c>
      <c r="F23" s="213">
        <f t="shared" si="2"/>
        <v>129</v>
      </c>
      <c r="G23" s="211">
        <f t="shared" si="2"/>
        <v>433</v>
      </c>
      <c r="H23" s="211">
        <f t="shared" si="2"/>
        <v>115</v>
      </c>
      <c r="I23" s="212">
        <f t="shared" si="2"/>
        <v>117</v>
      </c>
      <c r="J23" s="211">
        <f t="shared" si="2"/>
        <v>96</v>
      </c>
      <c r="K23" s="213">
        <f t="shared" si="2"/>
        <v>105</v>
      </c>
      <c r="L23" s="214">
        <f t="shared" si="2"/>
        <v>85</v>
      </c>
      <c r="M23" s="214">
        <f t="shared" si="2"/>
        <v>1</v>
      </c>
      <c r="N23" s="216">
        <f t="shared" si="2"/>
        <v>-2</v>
      </c>
      <c r="O23" s="214">
        <f t="shared" si="2"/>
        <v>62</v>
      </c>
      <c r="P23" s="216">
        <f t="shared" si="2"/>
        <v>24</v>
      </c>
      <c r="Q23" s="221">
        <f t="shared" si="2"/>
        <v>1341</v>
      </c>
      <c r="R23" s="211">
        <f t="shared" si="2"/>
        <v>923</v>
      </c>
      <c r="S23" s="212">
        <f t="shared" si="2"/>
        <v>418</v>
      </c>
      <c r="T23" s="200" t="s">
        <v>28</v>
      </c>
      <c r="U23" s="211">
        <v>112</v>
      </c>
      <c r="V23" s="211">
        <v>34</v>
      </c>
      <c r="W23" s="213">
        <v>31</v>
      </c>
      <c r="X23" s="211">
        <v>29</v>
      </c>
      <c r="Y23" s="213">
        <v>18</v>
      </c>
      <c r="Z23" s="211">
        <v>91</v>
      </c>
      <c r="AA23" s="211">
        <v>27</v>
      </c>
      <c r="AB23" s="212">
        <v>33</v>
      </c>
      <c r="AC23" s="211">
        <v>14</v>
      </c>
      <c r="AD23" s="212">
        <v>17</v>
      </c>
      <c r="AE23" s="214">
        <v>21</v>
      </c>
      <c r="AF23" s="214">
        <v>7</v>
      </c>
      <c r="AG23" s="216">
        <v>-2</v>
      </c>
      <c r="AH23" s="214">
        <v>15</v>
      </c>
      <c r="AI23" s="216">
        <v>1</v>
      </c>
      <c r="AJ23" s="211">
        <v>260</v>
      </c>
      <c r="AK23" s="211">
        <v>175</v>
      </c>
      <c r="AL23" s="212">
        <v>85</v>
      </c>
    </row>
    <row r="24" spans="1:38">
      <c r="A24" s="200" t="s">
        <v>29</v>
      </c>
      <c r="B24" s="211">
        <f t="shared" ref="B24:D29" si="3">SUM(B55,U24)</f>
        <v>430</v>
      </c>
      <c r="C24" s="211">
        <f t="shared" si="3"/>
        <v>111</v>
      </c>
      <c r="D24" s="212">
        <f t="shared" si="3"/>
        <v>111</v>
      </c>
      <c r="E24" s="211">
        <f t="shared" si="2"/>
        <v>106</v>
      </c>
      <c r="F24" s="213">
        <f t="shared" si="2"/>
        <v>102</v>
      </c>
      <c r="G24" s="211">
        <f t="shared" si="2"/>
        <v>388</v>
      </c>
      <c r="H24" s="211">
        <f t="shared" si="2"/>
        <v>112</v>
      </c>
      <c r="I24" s="212">
        <f t="shared" si="2"/>
        <v>112</v>
      </c>
      <c r="J24" s="211">
        <f t="shared" si="2"/>
        <v>67</v>
      </c>
      <c r="K24" s="213">
        <f t="shared" si="2"/>
        <v>97</v>
      </c>
      <c r="L24" s="214">
        <f t="shared" si="2"/>
        <v>42</v>
      </c>
      <c r="M24" s="214">
        <f t="shared" si="2"/>
        <v>-1</v>
      </c>
      <c r="N24" s="216">
        <f t="shared" si="2"/>
        <v>-1</v>
      </c>
      <c r="O24" s="214">
        <f t="shared" si="2"/>
        <v>39</v>
      </c>
      <c r="P24" s="216">
        <f t="shared" si="2"/>
        <v>5</v>
      </c>
      <c r="Q24" s="221">
        <f t="shared" si="2"/>
        <v>1665</v>
      </c>
      <c r="R24" s="211">
        <f t="shared" si="2"/>
        <v>1124</v>
      </c>
      <c r="S24" s="212">
        <f t="shared" si="2"/>
        <v>541</v>
      </c>
      <c r="T24" s="200" t="s">
        <v>29</v>
      </c>
      <c r="U24" s="211">
        <v>103</v>
      </c>
      <c r="V24" s="211">
        <v>40</v>
      </c>
      <c r="W24" s="213">
        <v>40</v>
      </c>
      <c r="X24" s="211">
        <v>13</v>
      </c>
      <c r="Y24" s="213">
        <v>10</v>
      </c>
      <c r="Z24" s="211">
        <v>90</v>
      </c>
      <c r="AA24" s="211">
        <v>37</v>
      </c>
      <c r="AB24" s="212">
        <v>38</v>
      </c>
      <c r="AC24" s="211">
        <v>6</v>
      </c>
      <c r="AD24" s="212">
        <v>9</v>
      </c>
      <c r="AE24" s="214">
        <v>13</v>
      </c>
      <c r="AF24" s="214">
        <v>3</v>
      </c>
      <c r="AG24" s="216">
        <v>2</v>
      </c>
      <c r="AH24" s="214">
        <v>7</v>
      </c>
      <c r="AI24" s="216">
        <v>1</v>
      </c>
      <c r="AJ24" s="211">
        <v>323</v>
      </c>
      <c r="AK24" s="211">
        <v>228</v>
      </c>
      <c r="AL24" s="212">
        <v>95</v>
      </c>
    </row>
    <row r="25" spans="1:38">
      <c r="A25" s="200" t="s">
        <v>30</v>
      </c>
      <c r="B25" s="211">
        <f t="shared" si="3"/>
        <v>281</v>
      </c>
      <c r="C25" s="211">
        <f t="shared" si="3"/>
        <v>53</v>
      </c>
      <c r="D25" s="212">
        <f t="shared" si="3"/>
        <v>95</v>
      </c>
      <c r="E25" s="211">
        <f t="shared" si="2"/>
        <v>51</v>
      </c>
      <c r="F25" s="213">
        <f t="shared" si="2"/>
        <v>82</v>
      </c>
      <c r="G25" s="211">
        <f t="shared" si="2"/>
        <v>303</v>
      </c>
      <c r="H25" s="211">
        <f t="shared" si="2"/>
        <v>58</v>
      </c>
      <c r="I25" s="212">
        <f t="shared" si="2"/>
        <v>88</v>
      </c>
      <c r="J25" s="211">
        <f t="shared" si="2"/>
        <v>47</v>
      </c>
      <c r="K25" s="213">
        <f t="shared" si="2"/>
        <v>110</v>
      </c>
      <c r="L25" s="214">
        <f t="shared" si="2"/>
        <v>-22</v>
      </c>
      <c r="M25" s="214">
        <f t="shared" si="2"/>
        <v>-5</v>
      </c>
      <c r="N25" s="216">
        <f t="shared" si="2"/>
        <v>7</v>
      </c>
      <c r="O25" s="214">
        <f t="shared" si="2"/>
        <v>4</v>
      </c>
      <c r="P25" s="216">
        <f t="shared" si="2"/>
        <v>-28</v>
      </c>
      <c r="Q25" s="221">
        <f t="shared" si="2"/>
        <v>2213</v>
      </c>
      <c r="R25" s="211">
        <f t="shared" si="2"/>
        <v>1313</v>
      </c>
      <c r="S25" s="212">
        <f t="shared" si="2"/>
        <v>900</v>
      </c>
      <c r="T25" s="200" t="s">
        <v>30</v>
      </c>
      <c r="U25" s="211">
        <v>55</v>
      </c>
      <c r="V25" s="211">
        <v>17</v>
      </c>
      <c r="W25" s="213">
        <v>22</v>
      </c>
      <c r="X25" s="211">
        <v>9</v>
      </c>
      <c r="Y25" s="213">
        <v>7</v>
      </c>
      <c r="Z25" s="211">
        <v>79</v>
      </c>
      <c r="AA25" s="211">
        <v>25</v>
      </c>
      <c r="AB25" s="212">
        <v>33</v>
      </c>
      <c r="AC25" s="211">
        <v>6</v>
      </c>
      <c r="AD25" s="212">
        <v>15</v>
      </c>
      <c r="AE25" s="214">
        <v>-24</v>
      </c>
      <c r="AF25" s="214">
        <v>-8</v>
      </c>
      <c r="AG25" s="216">
        <v>-11</v>
      </c>
      <c r="AH25" s="214">
        <v>3</v>
      </c>
      <c r="AI25" s="216">
        <v>-8</v>
      </c>
      <c r="AJ25" s="211">
        <v>365</v>
      </c>
      <c r="AK25" s="211">
        <v>230</v>
      </c>
      <c r="AL25" s="212">
        <v>135</v>
      </c>
    </row>
    <row r="26" spans="1:38">
      <c r="A26" s="200" t="s">
        <v>31</v>
      </c>
      <c r="B26" s="211">
        <f t="shared" si="3"/>
        <v>237</v>
      </c>
      <c r="C26" s="211">
        <f t="shared" si="3"/>
        <v>42</v>
      </c>
      <c r="D26" s="212">
        <f t="shared" si="3"/>
        <v>108</v>
      </c>
      <c r="E26" s="211">
        <f t="shared" si="2"/>
        <v>23</v>
      </c>
      <c r="F26" s="213">
        <f t="shared" si="2"/>
        <v>64</v>
      </c>
      <c r="G26" s="211">
        <f t="shared" si="2"/>
        <v>287</v>
      </c>
      <c r="H26" s="211">
        <f t="shared" si="2"/>
        <v>36</v>
      </c>
      <c r="I26" s="212">
        <f t="shared" si="2"/>
        <v>105</v>
      </c>
      <c r="J26" s="211">
        <f t="shared" si="2"/>
        <v>38</v>
      </c>
      <c r="K26" s="213">
        <f t="shared" si="2"/>
        <v>108</v>
      </c>
      <c r="L26" s="214">
        <f t="shared" si="2"/>
        <v>-50</v>
      </c>
      <c r="M26" s="214">
        <f t="shared" si="2"/>
        <v>6</v>
      </c>
      <c r="N26" s="216">
        <f t="shared" si="2"/>
        <v>3</v>
      </c>
      <c r="O26" s="214">
        <f t="shared" si="2"/>
        <v>-15</v>
      </c>
      <c r="P26" s="216">
        <f t="shared" si="2"/>
        <v>-44</v>
      </c>
      <c r="Q26" s="221">
        <f t="shared" si="2"/>
        <v>3149</v>
      </c>
      <c r="R26" s="211">
        <f t="shared" si="2"/>
        <v>1572</v>
      </c>
      <c r="S26" s="212">
        <f t="shared" si="2"/>
        <v>1577</v>
      </c>
      <c r="T26" s="200" t="s">
        <v>31</v>
      </c>
      <c r="U26" s="211">
        <v>56</v>
      </c>
      <c r="V26" s="211">
        <v>13</v>
      </c>
      <c r="W26" s="213">
        <v>31</v>
      </c>
      <c r="X26" s="211">
        <v>2</v>
      </c>
      <c r="Y26" s="213">
        <v>10</v>
      </c>
      <c r="Z26" s="211">
        <v>83</v>
      </c>
      <c r="AA26" s="211">
        <v>12</v>
      </c>
      <c r="AB26" s="212">
        <v>44</v>
      </c>
      <c r="AC26" s="211">
        <v>11</v>
      </c>
      <c r="AD26" s="212">
        <v>16</v>
      </c>
      <c r="AE26" s="214">
        <v>-27</v>
      </c>
      <c r="AF26" s="214">
        <v>1</v>
      </c>
      <c r="AG26" s="216">
        <v>-13</v>
      </c>
      <c r="AH26" s="214">
        <v>-9</v>
      </c>
      <c r="AI26" s="216">
        <v>-6</v>
      </c>
      <c r="AJ26" s="211">
        <v>563</v>
      </c>
      <c r="AK26" s="211">
        <v>302</v>
      </c>
      <c r="AL26" s="212">
        <v>261</v>
      </c>
    </row>
    <row r="27" spans="1:38">
      <c r="A27" s="200" t="s">
        <v>44</v>
      </c>
      <c r="B27" s="211">
        <f t="shared" si="3"/>
        <v>157</v>
      </c>
      <c r="C27" s="211">
        <f t="shared" si="3"/>
        <v>15</v>
      </c>
      <c r="D27" s="212">
        <f t="shared" si="3"/>
        <v>88</v>
      </c>
      <c r="E27" s="211">
        <f t="shared" si="2"/>
        <v>15</v>
      </c>
      <c r="F27" s="213">
        <f t="shared" si="2"/>
        <v>39</v>
      </c>
      <c r="G27" s="211">
        <f t="shared" si="2"/>
        <v>196</v>
      </c>
      <c r="H27" s="211">
        <f t="shared" si="2"/>
        <v>18</v>
      </c>
      <c r="I27" s="212">
        <f t="shared" si="2"/>
        <v>88</v>
      </c>
      <c r="J27" s="211">
        <f t="shared" si="2"/>
        <v>21</v>
      </c>
      <c r="K27" s="213">
        <f t="shared" si="2"/>
        <v>69</v>
      </c>
      <c r="L27" s="214">
        <f t="shared" si="2"/>
        <v>-39</v>
      </c>
      <c r="M27" s="214">
        <f t="shared" si="2"/>
        <v>-3</v>
      </c>
      <c r="N27" s="216">
        <f t="shared" si="2"/>
        <v>0</v>
      </c>
      <c r="O27" s="214">
        <f t="shared" si="2"/>
        <v>-6</v>
      </c>
      <c r="P27" s="216">
        <f t="shared" si="2"/>
        <v>-30</v>
      </c>
      <c r="Q27" s="221">
        <f t="shared" si="2"/>
        <v>3418</v>
      </c>
      <c r="R27" s="211">
        <f t="shared" si="2"/>
        <v>1279</v>
      </c>
      <c r="S27" s="212">
        <f t="shared" si="2"/>
        <v>2139</v>
      </c>
      <c r="T27" s="200" t="s">
        <v>44</v>
      </c>
      <c r="U27" s="211">
        <v>44</v>
      </c>
      <c r="V27" s="211">
        <v>6</v>
      </c>
      <c r="W27" s="213">
        <v>33</v>
      </c>
      <c r="X27" s="211">
        <v>0</v>
      </c>
      <c r="Y27" s="213">
        <v>5</v>
      </c>
      <c r="Z27" s="211">
        <v>58</v>
      </c>
      <c r="AA27" s="211">
        <v>8</v>
      </c>
      <c r="AB27" s="212">
        <v>39</v>
      </c>
      <c r="AC27" s="211">
        <v>3</v>
      </c>
      <c r="AD27" s="212">
        <v>8</v>
      </c>
      <c r="AE27" s="214">
        <v>-14</v>
      </c>
      <c r="AF27" s="214">
        <v>-2</v>
      </c>
      <c r="AG27" s="216">
        <v>-6</v>
      </c>
      <c r="AH27" s="214">
        <v>-3</v>
      </c>
      <c r="AI27" s="216">
        <v>-3</v>
      </c>
      <c r="AJ27" s="211">
        <v>662</v>
      </c>
      <c r="AK27" s="211">
        <v>264</v>
      </c>
      <c r="AL27" s="212">
        <v>398</v>
      </c>
    </row>
    <row r="28" spans="1:38">
      <c r="A28" s="200" t="s">
        <v>45</v>
      </c>
      <c r="B28" s="211">
        <f t="shared" si="3"/>
        <v>56</v>
      </c>
      <c r="C28" s="211">
        <f t="shared" si="3"/>
        <v>6</v>
      </c>
      <c r="D28" s="212">
        <f t="shared" si="3"/>
        <v>37</v>
      </c>
      <c r="E28" s="211">
        <f t="shared" si="2"/>
        <v>4</v>
      </c>
      <c r="F28" s="213">
        <f t="shared" si="2"/>
        <v>9</v>
      </c>
      <c r="G28" s="211">
        <f t="shared" si="2"/>
        <v>68</v>
      </c>
      <c r="H28" s="211">
        <f t="shared" si="2"/>
        <v>6</v>
      </c>
      <c r="I28" s="212">
        <f t="shared" si="2"/>
        <v>41</v>
      </c>
      <c r="J28" s="211">
        <f t="shared" si="2"/>
        <v>3</v>
      </c>
      <c r="K28" s="213">
        <f t="shared" si="2"/>
        <v>18</v>
      </c>
      <c r="L28" s="214">
        <f t="shared" si="2"/>
        <v>-12</v>
      </c>
      <c r="M28" s="214">
        <f t="shared" si="2"/>
        <v>0</v>
      </c>
      <c r="N28" s="216">
        <f t="shared" si="2"/>
        <v>-4</v>
      </c>
      <c r="O28" s="214">
        <f t="shared" si="2"/>
        <v>1</v>
      </c>
      <c r="P28" s="216">
        <f t="shared" si="2"/>
        <v>-9</v>
      </c>
      <c r="Q28" s="221">
        <f t="shared" si="2"/>
        <v>2094</v>
      </c>
      <c r="R28" s="211">
        <f t="shared" si="2"/>
        <v>504</v>
      </c>
      <c r="S28" s="212">
        <f t="shared" si="2"/>
        <v>1590</v>
      </c>
      <c r="T28" s="200" t="s">
        <v>45</v>
      </c>
      <c r="U28" s="211">
        <v>14</v>
      </c>
      <c r="V28" s="211">
        <v>2</v>
      </c>
      <c r="W28" s="213">
        <v>11</v>
      </c>
      <c r="X28" s="211">
        <v>1</v>
      </c>
      <c r="Y28" s="213">
        <v>0</v>
      </c>
      <c r="Z28" s="211">
        <v>24</v>
      </c>
      <c r="AA28" s="211">
        <v>2</v>
      </c>
      <c r="AB28" s="212">
        <v>17</v>
      </c>
      <c r="AC28" s="211">
        <v>0</v>
      </c>
      <c r="AD28" s="212">
        <v>5</v>
      </c>
      <c r="AE28" s="214">
        <v>-10</v>
      </c>
      <c r="AF28" s="214">
        <v>0</v>
      </c>
      <c r="AG28" s="216">
        <v>-6</v>
      </c>
      <c r="AH28" s="214">
        <v>1</v>
      </c>
      <c r="AI28" s="216">
        <v>-5</v>
      </c>
      <c r="AJ28" s="211">
        <v>425</v>
      </c>
      <c r="AK28" s="211">
        <v>117</v>
      </c>
      <c r="AL28" s="212">
        <v>308</v>
      </c>
    </row>
    <row r="29" spans="1:38">
      <c r="A29" s="205" t="s">
        <v>262</v>
      </c>
      <c r="B29" s="222">
        <f t="shared" si="3"/>
        <v>5</v>
      </c>
      <c r="C29" s="222">
        <f t="shared" si="3"/>
        <v>0</v>
      </c>
      <c r="D29" s="223">
        <f t="shared" si="3"/>
        <v>5</v>
      </c>
      <c r="E29" s="222">
        <f t="shared" si="2"/>
        <v>0</v>
      </c>
      <c r="F29" s="224">
        <f t="shared" si="2"/>
        <v>0</v>
      </c>
      <c r="G29" s="222">
        <f t="shared" si="2"/>
        <v>4</v>
      </c>
      <c r="H29" s="222">
        <f t="shared" si="2"/>
        <v>0</v>
      </c>
      <c r="I29" s="223">
        <f t="shared" si="2"/>
        <v>3</v>
      </c>
      <c r="J29" s="222">
        <f t="shared" si="2"/>
        <v>0</v>
      </c>
      <c r="K29" s="224">
        <f t="shared" si="2"/>
        <v>1</v>
      </c>
      <c r="L29" s="225">
        <f t="shared" si="2"/>
        <v>1</v>
      </c>
      <c r="M29" s="225">
        <f t="shared" si="2"/>
        <v>0</v>
      </c>
      <c r="N29" s="226">
        <f t="shared" si="2"/>
        <v>2</v>
      </c>
      <c r="O29" s="225">
        <f t="shared" si="2"/>
        <v>0</v>
      </c>
      <c r="P29" s="226">
        <f t="shared" si="2"/>
        <v>-1</v>
      </c>
      <c r="Q29" s="227">
        <f t="shared" si="2"/>
        <v>581</v>
      </c>
      <c r="R29" s="222">
        <f t="shared" si="2"/>
        <v>84</v>
      </c>
      <c r="S29" s="223">
        <f t="shared" si="2"/>
        <v>497</v>
      </c>
      <c r="T29" s="205" t="s">
        <v>262</v>
      </c>
      <c r="U29" s="222">
        <v>2</v>
      </c>
      <c r="V29" s="222">
        <v>0</v>
      </c>
      <c r="W29" s="224">
        <v>2</v>
      </c>
      <c r="X29" s="222">
        <v>0</v>
      </c>
      <c r="Y29" s="224">
        <v>0</v>
      </c>
      <c r="Z29" s="222">
        <v>1</v>
      </c>
      <c r="AA29" s="222">
        <v>0</v>
      </c>
      <c r="AB29" s="223">
        <v>0</v>
      </c>
      <c r="AC29" s="222">
        <v>0</v>
      </c>
      <c r="AD29" s="223">
        <v>1</v>
      </c>
      <c r="AE29" s="225">
        <v>1</v>
      </c>
      <c r="AF29" s="225">
        <v>0</v>
      </c>
      <c r="AG29" s="226">
        <v>2</v>
      </c>
      <c r="AH29" s="225">
        <v>0</v>
      </c>
      <c r="AI29" s="226">
        <v>-1</v>
      </c>
      <c r="AJ29" s="222">
        <v>128</v>
      </c>
      <c r="AK29" s="222">
        <v>20</v>
      </c>
      <c r="AL29" s="223">
        <v>108</v>
      </c>
    </row>
    <row r="30" spans="1:38">
      <c r="A30" s="176" t="s">
        <v>263</v>
      </c>
      <c r="B30" s="176"/>
      <c r="C30" s="176"/>
      <c r="D30" s="176"/>
      <c r="E30" s="176"/>
      <c r="F30" s="176"/>
      <c r="G30" s="176"/>
      <c r="H30" s="176"/>
      <c r="I30" s="176"/>
      <c r="J30" s="176"/>
      <c r="K30" s="176"/>
      <c r="L30" s="176"/>
      <c r="M30" s="176"/>
      <c r="N30" s="176"/>
      <c r="O30" s="176"/>
      <c r="P30" s="176"/>
      <c r="Q30" s="176"/>
      <c r="R30" s="176"/>
      <c r="S30" s="176"/>
      <c r="T30" s="228"/>
      <c r="U30" s="176"/>
      <c r="V30" s="176"/>
      <c r="W30" s="176"/>
      <c r="X30" s="176"/>
      <c r="Y30" s="176"/>
      <c r="Z30" s="176"/>
      <c r="AA30" s="176"/>
      <c r="AB30" s="176"/>
      <c r="AC30" s="176"/>
      <c r="AD30" s="176"/>
      <c r="AE30" s="176"/>
      <c r="AF30" s="176"/>
      <c r="AG30" s="176"/>
      <c r="AH30" s="176"/>
      <c r="AI30" s="176"/>
      <c r="AJ30" s="176"/>
      <c r="AK30" s="176"/>
      <c r="AL30" s="176"/>
    </row>
    <row r="31" spans="1:38">
      <c r="A31" s="176" t="s">
        <v>264</v>
      </c>
      <c r="B31" s="176"/>
      <c r="C31" s="176"/>
      <c r="D31" s="176"/>
      <c r="E31" s="176"/>
      <c r="F31" s="176"/>
      <c r="G31" s="176"/>
      <c r="H31" s="176"/>
      <c r="I31" s="176"/>
      <c r="J31" s="176"/>
      <c r="K31" s="176"/>
      <c r="L31" s="176"/>
      <c r="M31" s="176"/>
      <c r="N31" s="176"/>
      <c r="O31" s="176"/>
      <c r="P31" s="176"/>
      <c r="Q31" s="176"/>
      <c r="R31" s="176"/>
      <c r="S31" s="176"/>
      <c r="T31" s="228"/>
      <c r="U31" s="176"/>
      <c r="V31" s="176"/>
      <c r="W31" s="176"/>
      <c r="X31" s="176"/>
      <c r="Y31" s="176"/>
      <c r="Z31" s="176"/>
      <c r="AA31" s="176"/>
      <c r="AB31" s="176"/>
      <c r="AC31" s="176"/>
      <c r="AD31" s="176"/>
      <c r="AE31" s="176"/>
      <c r="AF31" s="176"/>
      <c r="AG31" s="176"/>
      <c r="AH31" s="176"/>
      <c r="AI31" s="176"/>
      <c r="AJ31" s="176"/>
      <c r="AK31" s="176"/>
      <c r="AL31" s="176"/>
    </row>
    <row r="32" spans="1:38">
      <c r="A32" s="176"/>
      <c r="B32" s="176"/>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6"/>
    </row>
    <row r="33" spans="1:38" s="47" customFormat="1" ht="12">
      <c r="A33" s="47" t="s">
        <v>265</v>
      </c>
    </row>
    <row r="34" spans="1:38">
      <c r="A34" s="176"/>
      <c r="B34" s="176"/>
      <c r="C34" s="176"/>
      <c r="D34" s="176"/>
      <c r="E34" s="176"/>
      <c r="F34" s="176"/>
      <c r="G34" s="176"/>
      <c r="H34" s="176"/>
      <c r="I34" s="176"/>
      <c r="J34" s="176"/>
      <c r="K34" s="176"/>
      <c r="L34" s="176"/>
      <c r="M34" s="176"/>
      <c r="N34" s="176"/>
      <c r="P34" s="176"/>
      <c r="Q34" s="176"/>
      <c r="R34" s="195" t="str">
        <f>$R$3</f>
        <v>令和５年10月１日～令和６年９月30日</v>
      </c>
      <c r="S34" s="195" t="s">
        <v>63</v>
      </c>
      <c r="T34" s="176"/>
      <c r="U34" s="176"/>
      <c r="V34" s="176"/>
      <c r="W34" s="176"/>
      <c r="X34" s="176"/>
      <c r="Y34" s="176"/>
      <c r="Z34" s="176"/>
      <c r="AA34" s="176"/>
      <c r="AB34" s="176"/>
      <c r="AC34" s="176"/>
      <c r="AD34" s="176"/>
      <c r="AE34" s="176"/>
      <c r="AF34" s="176"/>
      <c r="AG34" s="176"/>
      <c r="AH34" s="176"/>
      <c r="AI34" s="176"/>
      <c r="AJ34" s="176"/>
      <c r="AK34" s="176"/>
      <c r="AL34" s="176"/>
    </row>
    <row r="35" spans="1:38">
      <c r="A35" s="196"/>
      <c r="B35" s="197"/>
      <c r="C35" s="198"/>
      <c r="D35" s="198"/>
      <c r="E35" s="198"/>
      <c r="F35" s="199"/>
      <c r="G35" s="197"/>
      <c r="H35" s="198"/>
      <c r="I35" s="198"/>
      <c r="J35" s="198"/>
      <c r="K35" s="199"/>
      <c r="L35" s="196"/>
      <c r="M35" s="196"/>
      <c r="N35" s="196"/>
      <c r="O35" s="196"/>
      <c r="P35" s="196"/>
      <c r="Q35" s="197"/>
      <c r="R35" s="196"/>
      <c r="S35" s="196"/>
      <c r="T35" s="176"/>
      <c r="U35" s="176"/>
      <c r="V35" s="176"/>
      <c r="W35" s="176"/>
      <c r="X35" s="176"/>
      <c r="Y35" s="176"/>
      <c r="Z35" s="176"/>
      <c r="AA35" s="176"/>
      <c r="AB35" s="176"/>
      <c r="AC35" s="176"/>
      <c r="AD35" s="176"/>
      <c r="AE35" s="176"/>
      <c r="AF35" s="176"/>
      <c r="AG35" s="176"/>
      <c r="AH35" s="176"/>
      <c r="AI35" s="176"/>
      <c r="AJ35" s="176"/>
      <c r="AK35" s="176"/>
      <c r="AL35" s="176"/>
    </row>
    <row r="36" spans="1:38">
      <c r="A36" s="200" t="s">
        <v>39</v>
      </c>
      <c r="B36" s="201" t="s">
        <v>64</v>
      </c>
      <c r="C36" s="345" t="s">
        <v>65</v>
      </c>
      <c r="D36" s="346"/>
      <c r="E36" s="345" t="s">
        <v>66</v>
      </c>
      <c r="F36" s="347"/>
      <c r="G36" s="201" t="s">
        <v>67</v>
      </c>
      <c r="H36" s="345" t="s">
        <v>65</v>
      </c>
      <c r="I36" s="346"/>
      <c r="J36" s="345" t="s">
        <v>66</v>
      </c>
      <c r="K36" s="347"/>
      <c r="L36" s="203" t="s">
        <v>40</v>
      </c>
      <c r="M36" s="342" t="s">
        <v>65</v>
      </c>
      <c r="N36" s="343"/>
      <c r="O36" s="342" t="s">
        <v>66</v>
      </c>
      <c r="P36" s="344"/>
      <c r="Q36" s="201" t="s">
        <v>68</v>
      </c>
      <c r="R36" s="204"/>
      <c r="S36" s="204"/>
      <c r="T36" s="200"/>
      <c r="U36" s="200"/>
      <c r="V36" s="200"/>
      <c r="W36" s="200"/>
      <c r="X36" s="200"/>
      <c r="Y36" s="200"/>
      <c r="Z36" s="200"/>
      <c r="AA36" s="200"/>
      <c r="AB36" s="200"/>
      <c r="AC36" s="200"/>
      <c r="AD36" s="200"/>
      <c r="AE36" s="200"/>
      <c r="AF36" s="200"/>
      <c r="AG36" s="200"/>
      <c r="AH36" s="200"/>
      <c r="AI36" s="200"/>
      <c r="AJ36" s="200"/>
      <c r="AK36" s="176"/>
      <c r="AL36" s="176"/>
    </row>
    <row r="37" spans="1:38">
      <c r="A37" s="205" t="s">
        <v>41</v>
      </c>
      <c r="B37" s="206"/>
      <c r="C37" s="207" t="s">
        <v>32</v>
      </c>
      <c r="D37" s="208" t="s">
        <v>33</v>
      </c>
      <c r="E37" s="207" t="s">
        <v>32</v>
      </c>
      <c r="F37" s="208" t="s">
        <v>33</v>
      </c>
      <c r="G37" s="206"/>
      <c r="H37" s="207" t="s">
        <v>32</v>
      </c>
      <c r="I37" s="208" t="s">
        <v>33</v>
      </c>
      <c r="J37" s="207" t="s">
        <v>32</v>
      </c>
      <c r="K37" s="208" t="s">
        <v>33</v>
      </c>
      <c r="L37" s="209" t="s">
        <v>260</v>
      </c>
      <c r="M37" s="209" t="s">
        <v>32</v>
      </c>
      <c r="N37" s="210" t="s">
        <v>33</v>
      </c>
      <c r="O37" s="209" t="s">
        <v>32</v>
      </c>
      <c r="P37" s="210" t="s">
        <v>33</v>
      </c>
      <c r="Q37" s="206"/>
      <c r="R37" s="207" t="s">
        <v>32</v>
      </c>
      <c r="S37" s="202" t="s">
        <v>33</v>
      </c>
      <c r="T37" s="176"/>
      <c r="U37" s="176"/>
      <c r="V37" s="200"/>
      <c r="W37" s="200"/>
      <c r="X37" s="200"/>
      <c r="Y37" s="200"/>
      <c r="Z37" s="176"/>
      <c r="AA37" s="200"/>
      <c r="AB37" s="200"/>
      <c r="AC37" s="200"/>
      <c r="AD37" s="200"/>
      <c r="AE37" s="200"/>
      <c r="AF37" s="200"/>
      <c r="AG37" s="200"/>
      <c r="AH37" s="200"/>
      <c r="AI37" s="200"/>
      <c r="AJ37" s="176"/>
      <c r="AK37" s="200"/>
      <c r="AL37" s="200"/>
    </row>
    <row r="38" spans="1:38">
      <c r="A38" s="200" t="s">
        <v>261</v>
      </c>
      <c r="B38" s="211">
        <v>31463</v>
      </c>
      <c r="C38" s="211">
        <v>6455</v>
      </c>
      <c r="D38" s="212">
        <v>6220</v>
      </c>
      <c r="E38" s="211">
        <v>10414</v>
      </c>
      <c r="F38" s="213">
        <v>8374</v>
      </c>
      <c r="G38" s="211">
        <v>30431</v>
      </c>
      <c r="H38" s="211">
        <v>6055</v>
      </c>
      <c r="I38" s="212">
        <v>5724</v>
      </c>
      <c r="J38" s="211">
        <v>10051</v>
      </c>
      <c r="K38" s="213">
        <v>8601</v>
      </c>
      <c r="L38" s="214">
        <v>1032</v>
      </c>
      <c r="M38" s="214">
        <v>400</v>
      </c>
      <c r="N38" s="215">
        <v>496</v>
      </c>
      <c r="O38" s="214">
        <v>363</v>
      </c>
      <c r="P38" s="216">
        <v>-227</v>
      </c>
      <c r="Q38" s="211">
        <v>13263</v>
      </c>
      <c r="R38" s="211">
        <v>6480</v>
      </c>
      <c r="S38" s="212">
        <v>6783</v>
      </c>
      <c r="T38" s="200"/>
      <c r="U38" s="176"/>
      <c r="V38" s="176"/>
      <c r="W38" s="176"/>
      <c r="X38" s="176"/>
      <c r="Y38" s="176"/>
      <c r="Z38" s="176"/>
      <c r="AA38" s="176"/>
      <c r="AB38" s="176"/>
      <c r="AC38" s="176"/>
      <c r="AD38" s="176"/>
      <c r="AE38" s="176"/>
      <c r="AF38" s="176"/>
      <c r="AG38" s="176"/>
      <c r="AH38" s="176"/>
      <c r="AI38" s="176"/>
      <c r="AJ38" s="176"/>
      <c r="AK38" s="176"/>
      <c r="AL38" s="176"/>
    </row>
    <row r="39" spans="1:38" ht="9.6" customHeight="1">
      <c r="A39" s="200"/>
      <c r="B39" s="211"/>
      <c r="C39" s="211"/>
      <c r="D39" s="212"/>
      <c r="E39" s="211"/>
      <c r="F39" s="213"/>
      <c r="G39" s="211"/>
      <c r="H39" s="211"/>
      <c r="I39" s="212"/>
      <c r="J39" s="211"/>
      <c r="K39" s="213"/>
      <c r="L39" s="214"/>
      <c r="M39" s="214"/>
      <c r="N39" s="215"/>
      <c r="O39" s="214"/>
      <c r="P39" s="216"/>
      <c r="Q39" s="211"/>
      <c r="R39" s="211"/>
      <c r="S39" s="212"/>
      <c r="T39" s="200"/>
      <c r="U39" s="176"/>
      <c r="V39" s="176"/>
      <c r="W39" s="176"/>
      <c r="X39" s="176"/>
      <c r="Y39" s="176"/>
      <c r="Z39" s="176"/>
      <c r="AA39" s="176"/>
      <c r="AB39" s="176"/>
      <c r="AC39" s="176"/>
      <c r="AD39" s="176"/>
      <c r="AE39" s="176"/>
      <c r="AF39" s="176"/>
      <c r="AG39" s="176"/>
      <c r="AH39" s="176"/>
      <c r="AI39" s="176"/>
      <c r="AJ39" s="176"/>
      <c r="AK39" s="176"/>
      <c r="AL39" s="176"/>
    </row>
    <row r="40" spans="1:38">
      <c r="A40" s="200" t="s">
        <v>42</v>
      </c>
      <c r="B40" s="211">
        <v>2000</v>
      </c>
      <c r="C40" s="211">
        <v>413</v>
      </c>
      <c r="D40" s="212">
        <v>406</v>
      </c>
      <c r="E40" s="211">
        <v>626</v>
      </c>
      <c r="F40" s="213">
        <v>555</v>
      </c>
      <c r="G40" s="211">
        <v>1610</v>
      </c>
      <c r="H40" s="211">
        <v>402</v>
      </c>
      <c r="I40" s="212">
        <v>426</v>
      </c>
      <c r="J40" s="211">
        <v>396</v>
      </c>
      <c r="K40" s="213">
        <v>386</v>
      </c>
      <c r="L40" s="214">
        <v>390</v>
      </c>
      <c r="M40" s="214">
        <v>11</v>
      </c>
      <c r="N40" s="215">
        <v>-20</v>
      </c>
      <c r="O40" s="214">
        <v>230</v>
      </c>
      <c r="P40" s="216">
        <v>169</v>
      </c>
      <c r="Q40" s="211">
        <v>18</v>
      </c>
      <c r="R40" s="211">
        <v>11</v>
      </c>
      <c r="S40" s="212">
        <v>7</v>
      </c>
      <c r="T40" s="200"/>
      <c r="U40" s="176"/>
      <c r="V40" s="176"/>
      <c r="W40" s="176"/>
      <c r="X40" s="176"/>
      <c r="Y40" s="176"/>
      <c r="Z40" s="176"/>
      <c r="AA40" s="176"/>
      <c r="AB40" s="176"/>
      <c r="AC40" s="176"/>
      <c r="AD40" s="176"/>
      <c r="AE40" s="176"/>
      <c r="AF40" s="176"/>
      <c r="AG40" s="176"/>
      <c r="AH40" s="176"/>
      <c r="AI40" s="176"/>
      <c r="AJ40" s="176"/>
      <c r="AK40" s="176"/>
      <c r="AL40" s="176"/>
    </row>
    <row r="41" spans="1:38">
      <c r="A41" s="200" t="s">
        <v>43</v>
      </c>
      <c r="B41" s="211">
        <v>1213</v>
      </c>
      <c r="C41" s="211">
        <v>239</v>
      </c>
      <c r="D41" s="212">
        <v>214</v>
      </c>
      <c r="E41" s="211">
        <v>401</v>
      </c>
      <c r="F41" s="213">
        <v>359</v>
      </c>
      <c r="G41" s="211">
        <v>970</v>
      </c>
      <c r="H41" s="211">
        <v>230</v>
      </c>
      <c r="I41" s="212">
        <v>212</v>
      </c>
      <c r="J41" s="211">
        <v>261</v>
      </c>
      <c r="K41" s="213">
        <v>267</v>
      </c>
      <c r="L41" s="214">
        <v>243</v>
      </c>
      <c r="M41" s="214">
        <v>9</v>
      </c>
      <c r="N41" s="216">
        <v>2</v>
      </c>
      <c r="O41" s="214">
        <v>140</v>
      </c>
      <c r="P41" s="216">
        <v>92</v>
      </c>
      <c r="Q41" s="211">
        <v>4</v>
      </c>
      <c r="R41" s="211">
        <v>3</v>
      </c>
      <c r="S41" s="212">
        <v>1</v>
      </c>
      <c r="T41" s="200"/>
      <c r="U41" s="176"/>
      <c r="V41" s="176"/>
      <c r="W41" s="176"/>
      <c r="X41" s="176"/>
      <c r="Y41" s="176"/>
      <c r="Z41" s="176"/>
      <c r="AA41" s="176"/>
      <c r="AB41" s="176"/>
      <c r="AC41" s="176"/>
      <c r="AD41" s="176"/>
      <c r="AE41" s="176"/>
      <c r="AF41" s="176"/>
      <c r="AG41" s="176"/>
      <c r="AH41" s="176"/>
      <c r="AI41" s="176"/>
      <c r="AJ41" s="176"/>
      <c r="AK41" s="176"/>
      <c r="AL41" s="176"/>
    </row>
    <row r="42" spans="1:38">
      <c r="A42" s="200" t="s">
        <v>16</v>
      </c>
      <c r="B42" s="211">
        <v>728</v>
      </c>
      <c r="C42" s="211">
        <v>157</v>
      </c>
      <c r="D42" s="212">
        <v>163</v>
      </c>
      <c r="E42" s="211">
        <v>204</v>
      </c>
      <c r="F42" s="213">
        <v>204</v>
      </c>
      <c r="G42" s="211">
        <v>614</v>
      </c>
      <c r="H42" s="211">
        <v>164</v>
      </c>
      <c r="I42" s="212">
        <v>167</v>
      </c>
      <c r="J42" s="211">
        <v>153</v>
      </c>
      <c r="K42" s="213">
        <v>130</v>
      </c>
      <c r="L42" s="214">
        <v>114</v>
      </c>
      <c r="M42" s="214">
        <v>-7</v>
      </c>
      <c r="N42" s="216">
        <v>-4</v>
      </c>
      <c r="O42" s="214">
        <v>51</v>
      </c>
      <c r="P42" s="216">
        <v>74</v>
      </c>
      <c r="Q42" s="211">
        <v>2</v>
      </c>
      <c r="R42" s="211">
        <v>2</v>
      </c>
      <c r="S42" s="212">
        <v>0</v>
      </c>
      <c r="T42" s="200"/>
      <c r="U42" s="176"/>
      <c r="V42" s="176"/>
      <c r="W42" s="176"/>
      <c r="X42" s="176"/>
      <c r="Y42" s="176"/>
      <c r="Z42" s="176"/>
      <c r="AA42" s="176"/>
      <c r="AB42" s="176"/>
      <c r="AC42" s="176"/>
      <c r="AD42" s="176"/>
      <c r="AE42" s="176"/>
      <c r="AF42" s="176"/>
      <c r="AG42" s="176"/>
      <c r="AH42" s="176"/>
      <c r="AI42" s="176"/>
      <c r="AJ42" s="176"/>
      <c r="AK42" s="176"/>
      <c r="AL42" s="176"/>
    </row>
    <row r="43" spans="1:38">
      <c r="A43" s="200" t="s">
        <v>17</v>
      </c>
      <c r="B43" s="211">
        <v>2398</v>
      </c>
      <c r="C43" s="211">
        <v>599</v>
      </c>
      <c r="D43" s="212">
        <v>483</v>
      </c>
      <c r="E43" s="211">
        <v>768</v>
      </c>
      <c r="F43" s="213">
        <v>548</v>
      </c>
      <c r="G43" s="211">
        <v>3140</v>
      </c>
      <c r="H43" s="211">
        <v>502</v>
      </c>
      <c r="I43" s="212">
        <v>365</v>
      </c>
      <c r="J43" s="211">
        <v>1377</v>
      </c>
      <c r="K43" s="213">
        <v>896</v>
      </c>
      <c r="L43" s="214">
        <v>-742</v>
      </c>
      <c r="M43" s="214">
        <v>97</v>
      </c>
      <c r="N43" s="216">
        <v>118</v>
      </c>
      <c r="O43" s="214">
        <v>-609</v>
      </c>
      <c r="P43" s="216">
        <v>-348</v>
      </c>
      <c r="Q43" s="211">
        <v>11</v>
      </c>
      <c r="R43" s="211">
        <v>9</v>
      </c>
      <c r="S43" s="212">
        <v>2</v>
      </c>
      <c r="T43" s="200"/>
      <c r="U43" s="176"/>
      <c r="V43" s="176"/>
      <c r="W43" s="176"/>
      <c r="X43" s="176"/>
      <c r="Y43" s="176"/>
      <c r="Z43" s="176"/>
      <c r="AA43" s="176"/>
      <c r="AB43" s="176"/>
      <c r="AC43" s="176"/>
      <c r="AD43" s="176"/>
      <c r="AE43" s="176"/>
      <c r="AF43" s="176"/>
      <c r="AG43" s="176"/>
      <c r="AH43" s="176"/>
      <c r="AI43" s="176"/>
      <c r="AJ43" s="176"/>
      <c r="AK43" s="176"/>
      <c r="AL43" s="176"/>
    </row>
    <row r="44" spans="1:38">
      <c r="A44" s="200" t="s">
        <v>18</v>
      </c>
      <c r="B44" s="211">
        <v>5933</v>
      </c>
      <c r="C44" s="211">
        <v>999</v>
      </c>
      <c r="D44" s="212">
        <v>1189</v>
      </c>
      <c r="E44" s="211">
        <v>2110</v>
      </c>
      <c r="F44" s="213">
        <v>1635</v>
      </c>
      <c r="G44" s="211">
        <v>6639</v>
      </c>
      <c r="H44" s="211">
        <v>903</v>
      </c>
      <c r="I44" s="212">
        <v>1026</v>
      </c>
      <c r="J44" s="211">
        <v>2389</v>
      </c>
      <c r="K44" s="213">
        <v>2321</v>
      </c>
      <c r="L44" s="214">
        <v>-706</v>
      </c>
      <c r="M44" s="214">
        <v>96</v>
      </c>
      <c r="N44" s="216">
        <v>163</v>
      </c>
      <c r="O44" s="214">
        <v>-279</v>
      </c>
      <c r="P44" s="216">
        <v>-686</v>
      </c>
      <c r="Q44" s="211">
        <v>14</v>
      </c>
      <c r="R44" s="211">
        <v>7</v>
      </c>
      <c r="S44" s="212">
        <v>7</v>
      </c>
      <c r="T44" s="200"/>
      <c r="U44" s="176"/>
      <c r="V44" s="176"/>
      <c r="W44" s="176"/>
      <c r="X44" s="176"/>
      <c r="Y44" s="176"/>
      <c r="Z44" s="176"/>
      <c r="AA44" s="176"/>
      <c r="AB44" s="176"/>
      <c r="AC44" s="176"/>
      <c r="AD44" s="176"/>
      <c r="AE44" s="176"/>
      <c r="AF44" s="176"/>
      <c r="AG44" s="176"/>
      <c r="AH44" s="176"/>
      <c r="AI44" s="176"/>
      <c r="AJ44" s="176"/>
      <c r="AK44" s="176"/>
      <c r="AL44" s="176"/>
    </row>
    <row r="45" spans="1:38">
      <c r="A45" s="200" t="s">
        <v>19</v>
      </c>
      <c r="B45" s="211">
        <v>5275</v>
      </c>
      <c r="C45" s="211">
        <v>1065</v>
      </c>
      <c r="D45" s="212">
        <v>1120</v>
      </c>
      <c r="E45" s="211">
        <v>1658</v>
      </c>
      <c r="F45" s="213">
        <v>1432</v>
      </c>
      <c r="G45" s="211">
        <v>5048</v>
      </c>
      <c r="H45" s="211">
        <v>989</v>
      </c>
      <c r="I45" s="212">
        <v>995</v>
      </c>
      <c r="J45" s="211">
        <v>1713</v>
      </c>
      <c r="K45" s="213">
        <v>1351</v>
      </c>
      <c r="L45" s="214">
        <v>227</v>
      </c>
      <c r="M45" s="214">
        <v>76</v>
      </c>
      <c r="N45" s="216">
        <v>125</v>
      </c>
      <c r="O45" s="214">
        <v>-55</v>
      </c>
      <c r="P45" s="216">
        <v>81</v>
      </c>
      <c r="Q45" s="211">
        <v>17</v>
      </c>
      <c r="R45" s="211">
        <v>12</v>
      </c>
      <c r="S45" s="212">
        <v>5</v>
      </c>
      <c r="T45" s="200"/>
      <c r="U45" s="176"/>
      <c r="V45" s="176"/>
      <c r="W45" s="176"/>
      <c r="X45" s="176"/>
      <c r="Y45" s="176"/>
      <c r="Z45" s="176"/>
      <c r="AA45" s="176"/>
      <c r="AB45" s="176"/>
      <c r="AC45" s="176"/>
      <c r="AD45" s="176"/>
      <c r="AE45" s="176"/>
      <c r="AF45" s="176"/>
      <c r="AG45" s="176"/>
      <c r="AH45" s="176"/>
      <c r="AI45" s="176"/>
      <c r="AJ45" s="176"/>
      <c r="AK45" s="176"/>
      <c r="AL45" s="176"/>
    </row>
    <row r="46" spans="1:38" ht="12.6" customHeight="1">
      <c r="A46" s="200" t="s">
        <v>20</v>
      </c>
      <c r="B46" s="211">
        <v>3444</v>
      </c>
      <c r="C46" s="211">
        <v>732</v>
      </c>
      <c r="D46" s="212">
        <v>649</v>
      </c>
      <c r="E46" s="211">
        <v>1087</v>
      </c>
      <c r="F46" s="213">
        <v>976</v>
      </c>
      <c r="G46" s="211">
        <v>3080</v>
      </c>
      <c r="H46" s="211">
        <v>665</v>
      </c>
      <c r="I46" s="212">
        <v>627</v>
      </c>
      <c r="J46" s="211">
        <v>954</v>
      </c>
      <c r="K46" s="213">
        <v>834</v>
      </c>
      <c r="L46" s="214">
        <v>364</v>
      </c>
      <c r="M46" s="214">
        <v>67</v>
      </c>
      <c r="N46" s="216">
        <v>22</v>
      </c>
      <c r="O46" s="214">
        <v>133</v>
      </c>
      <c r="P46" s="216">
        <v>142</v>
      </c>
      <c r="Q46" s="211">
        <v>16</v>
      </c>
      <c r="R46" s="211">
        <v>10</v>
      </c>
      <c r="S46" s="212">
        <v>6</v>
      </c>
      <c r="T46" s="200"/>
      <c r="U46" s="176"/>
      <c r="V46" s="176"/>
      <c r="W46" s="176"/>
      <c r="X46" s="176"/>
      <c r="Y46" s="176"/>
      <c r="Z46" s="176"/>
      <c r="AA46" s="176"/>
      <c r="AB46" s="176"/>
      <c r="AC46" s="176"/>
      <c r="AD46" s="176"/>
      <c r="AE46" s="176"/>
      <c r="AF46" s="176"/>
      <c r="AG46" s="176"/>
      <c r="AH46" s="176"/>
      <c r="AI46" s="176"/>
      <c r="AJ46" s="176"/>
      <c r="AK46" s="176"/>
      <c r="AL46" s="176"/>
    </row>
    <row r="47" spans="1:38">
      <c r="A47" s="200" t="s">
        <v>21</v>
      </c>
      <c r="B47" s="211">
        <v>2303</v>
      </c>
      <c r="C47" s="211">
        <v>449</v>
      </c>
      <c r="D47" s="212">
        <v>370</v>
      </c>
      <c r="E47" s="211">
        <v>803</v>
      </c>
      <c r="F47" s="213">
        <v>681</v>
      </c>
      <c r="G47" s="211">
        <v>2023</v>
      </c>
      <c r="H47" s="211">
        <v>449</v>
      </c>
      <c r="I47" s="212">
        <v>375</v>
      </c>
      <c r="J47" s="211">
        <v>651</v>
      </c>
      <c r="K47" s="213">
        <v>548</v>
      </c>
      <c r="L47" s="214">
        <v>280</v>
      </c>
      <c r="M47" s="214">
        <v>0</v>
      </c>
      <c r="N47" s="216">
        <v>-5</v>
      </c>
      <c r="O47" s="214">
        <v>152</v>
      </c>
      <c r="P47" s="216">
        <v>133</v>
      </c>
      <c r="Q47" s="211">
        <v>22</v>
      </c>
      <c r="R47" s="211">
        <v>12</v>
      </c>
      <c r="S47" s="212">
        <v>10</v>
      </c>
      <c r="T47" s="200"/>
      <c r="U47" s="176"/>
      <c r="V47" s="176"/>
      <c r="W47" s="176"/>
      <c r="X47" s="176"/>
      <c r="Y47" s="176"/>
      <c r="Z47" s="176"/>
      <c r="AA47" s="176"/>
      <c r="AB47" s="176"/>
      <c r="AC47" s="176"/>
      <c r="AD47" s="176"/>
      <c r="AE47" s="176"/>
      <c r="AF47" s="176"/>
      <c r="AG47" s="176"/>
      <c r="AH47" s="176"/>
      <c r="AI47" s="176"/>
      <c r="AJ47" s="176"/>
      <c r="AK47" s="176"/>
      <c r="AL47" s="176"/>
    </row>
    <row r="48" spans="1:38">
      <c r="A48" s="200" t="s">
        <v>22</v>
      </c>
      <c r="B48" s="211">
        <v>1783</v>
      </c>
      <c r="C48" s="211">
        <v>366</v>
      </c>
      <c r="D48" s="212">
        <v>360</v>
      </c>
      <c r="E48" s="211">
        <v>628</v>
      </c>
      <c r="F48" s="213">
        <v>429</v>
      </c>
      <c r="G48" s="211">
        <v>1593</v>
      </c>
      <c r="H48" s="211">
        <v>348</v>
      </c>
      <c r="I48" s="212">
        <v>325</v>
      </c>
      <c r="J48" s="211">
        <v>528</v>
      </c>
      <c r="K48" s="213">
        <v>392</v>
      </c>
      <c r="L48" s="214">
        <v>190</v>
      </c>
      <c r="M48" s="214">
        <v>18</v>
      </c>
      <c r="N48" s="216">
        <v>35</v>
      </c>
      <c r="O48" s="214">
        <v>100</v>
      </c>
      <c r="P48" s="216">
        <v>37</v>
      </c>
      <c r="Q48" s="211">
        <v>59</v>
      </c>
      <c r="R48" s="211">
        <v>29</v>
      </c>
      <c r="S48" s="212">
        <v>30</v>
      </c>
      <c r="T48" s="200"/>
      <c r="U48" s="176"/>
      <c r="V48" s="176"/>
      <c r="W48" s="176"/>
      <c r="X48" s="176"/>
      <c r="Y48" s="176"/>
      <c r="Z48" s="176"/>
      <c r="AA48" s="176"/>
      <c r="AB48" s="176"/>
      <c r="AC48" s="176"/>
      <c r="AD48" s="176"/>
      <c r="AE48" s="176"/>
      <c r="AF48" s="176"/>
      <c r="AG48" s="176"/>
      <c r="AH48" s="176"/>
      <c r="AI48" s="176"/>
      <c r="AJ48" s="176"/>
      <c r="AK48" s="176"/>
      <c r="AL48" s="176"/>
    </row>
    <row r="49" spans="1:38">
      <c r="A49" s="200" t="s">
        <v>23</v>
      </c>
      <c r="B49" s="211">
        <v>1451</v>
      </c>
      <c r="C49" s="211">
        <v>356</v>
      </c>
      <c r="D49" s="212">
        <v>271</v>
      </c>
      <c r="E49" s="211">
        <v>498</v>
      </c>
      <c r="F49" s="213">
        <v>326</v>
      </c>
      <c r="G49" s="211">
        <v>1372</v>
      </c>
      <c r="H49" s="211">
        <v>347</v>
      </c>
      <c r="I49" s="212">
        <v>258</v>
      </c>
      <c r="J49" s="211">
        <v>409</v>
      </c>
      <c r="K49" s="213">
        <v>358</v>
      </c>
      <c r="L49" s="214">
        <v>79</v>
      </c>
      <c r="M49" s="214">
        <v>9</v>
      </c>
      <c r="N49" s="216">
        <v>13</v>
      </c>
      <c r="O49" s="214">
        <v>89</v>
      </c>
      <c r="P49" s="216">
        <v>-32</v>
      </c>
      <c r="Q49" s="211">
        <v>103</v>
      </c>
      <c r="R49" s="211">
        <v>64</v>
      </c>
      <c r="S49" s="212">
        <v>39</v>
      </c>
      <c r="T49" s="200"/>
      <c r="U49" s="176"/>
      <c r="V49" s="176"/>
      <c r="W49" s="176"/>
      <c r="X49" s="176"/>
      <c r="Y49" s="176"/>
      <c r="Z49" s="176"/>
      <c r="AA49" s="176"/>
      <c r="AB49" s="176"/>
      <c r="AC49" s="176"/>
      <c r="AD49" s="176"/>
      <c r="AE49" s="176"/>
      <c r="AF49" s="176"/>
      <c r="AG49" s="176"/>
      <c r="AH49" s="176"/>
      <c r="AI49" s="176"/>
      <c r="AJ49" s="176"/>
      <c r="AK49" s="176"/>
      <c r="AL49" s="176"/>
    </row>
    <row r="50" spans="1:38">
      <c r="A50" s="200" t="s">
        <v>24</v>
      </c>
      <c r="B50" s="211">
        <v>1355</v>
      </c>
      <c r="C50" s="211">
        <v>305</v>
      </c>
      <c r="D50" s="212">
        <v>228</v>
      </c>
      <c r="E50" s="211">
        <v>499</v>
      </c>
      <c r="F50" s="213">
        <v>323</v>
      </c>
      <c r="G50" s="211">
        <v>1193</v>
      </c>
      <c r="H50" s="211">
        <v>305</v>
      </c>
      <c r="I50" s="212">
        <v>213</v>
      </c>
      <c r="J50" s="211">
        <v>422</v>
      </c>
      <c r="K50" s="213">
        <v>253</v>
      </c>
      <c r="L50" s="214">
        <v>162</v>
      </c>
      <c r="M50" s="214">
        <v>0</v>
      </c>
      <c r="N50" s="216">
        <v>15</v>
      </c>
      <c r="O50" s="214">
        <v>77</v>
      </c>
      <c r="P50" s="216">
        <v>70</v>
      </c>
      <c r="Q50" s="211">
        <v>143</v>
      </c>
      <c r="R50" s="211">
        <v>80</v>
      </c>
      <c r="S50" s="212">
        <v>63</v>
      </c>
      <c r="T50" s="200"/>
      <c r="U50" s="176"/>
      <c r="V50" s="176"/>
      <c r="W50" s="176"/>
      <c r="X50" s="176"/>
      <c r="Y50" s="176"/>
      <c r="Z50" s="176"/>
      <c r="AA50" s="176"/>
      <c r="AB50" s="176"/>
      <c r="AC50" s="176"/>
      <c r="AD50" s="176"/>
      <c r="AE50" s="176"/>
      <c r="AF50" s="176"/>
      <c r="AG50" s="176"/>
      <c r="AH50" s="176"/>
      <c r="AI50" s="176"/>
      <c r="AJ50" s="176"/>
      <c r="AK50" s="176"/>
      <c r="AL50" s="176"/>
    </row>
    <row r="51" spans="1:38">
      <c r="A51" s="200" t="s">
        <v>25</v>
      </c>
      <c r="B51" s="211">
        <v>1085</v>
      </c>
      <c r="C51" s="211">
        <v>295</v>
      </c>
      <c r="D51" s="212">
        <v>181</v>
      </c>
      <c r="E51" s="211">
        <v>386</v>
      </c>
      <c r="F51" s="213">
        <v>223</v>
      </c>
      <c r="G51" s="211">
        <v>922</v>
      </c>
      <c r="H51" s="211">
        <v>266</v>
      </c>
      <c r="I51" s="212">
        <v>180</v>
      </c>
      <c r="J51" s="211">
        <v>288</v>
      </c>
      <c r="K51" s="213">
        <v>188</v>
      </c>
      <c r="L51" s="214">
        <v>163</v>
      </c>
      <c r="M51" s="214">
        <v>29</v>
      </c>
      <c r="N51" s="216">
        <v>1</v>
      </c>
      <c r="O51" s="214">
        <v>98</v>
      </c>
      <c r="P51" s="216">
        <v>35</v>
      </c>
      <c r="Q51" s="211">
        <v>174</v>
      </c>
      <c r="R51" s="211">
        <v>116</v>
      </c>
      <c r="S51" s="212">
        <v>58</v>
      </c>
      <c r="T51" s="200"/>
      <c r="U51" s="176"/>
      <c r="V51" s="176"/>
      <c r="W51" s="176"/>
      <c r="X51" s="176"/>
      <c r="Y51" s="176"/>
      <c r="Z51" s="176"/>
      <c r="AA51" s="176"/>
      <c r="AB51" s="176"/>
      <c r="AC51" s="176"/>
      <c r="AD51" s="176"/>
      <c r="AE51" s="176"/>
      <c r="AF51" s="176"/>
      <c r="AG51" s="176"/>
      <c r="AH51" s="176"/>
      <c r="AI51" s="176"/>
      <c r="AJ51" s="176"/>
      <c r="AK51" s="176"/>
      <c r="AL51" s="176"/>
    </row>
    <row r="52" spans="1:38">
      <c r="A52" s="200" t="s">
        <v>26</v>
      </c>
      <c r="B52" s="211">
        <v>698</v>
      </c>
      <c r="C52" s="211">
        <v>157</v>
      </c>
      <c r="D52" s="212">
        <v>113</v>
      </c>
      <c r="E52" s="211">
        <v>269</v>
      </c>
      <c r="F52" s="213">
        <v>159</v>
      </c>
      <c r="G52" s="211">
        <v>589</v>
      </c>
      <c r="H52" s="211">
        <v>156</v>
      </c>
      <c r="I52" s="212">
        <v>118</v>
      </c>
      <c r="J52" s="211">
        <v>175</v>
      </c>
      <c r="K52" s="213">
        <v>140</v>
      </c>
      <c r="L52" s="214">
        <v>109</v>
      </c>
      <c r="M52" s="214">
        <v>1</v>
      </c>
      <c r="N52" s="216">
        <v>-5</v>
      </c>
      <c r="O52" s="214">
        <v>94</v>
      </c>
      <c r="P52" s="216">
        <v>19</v>
      </c>
      <c r="Q52" s="211">
        <v>338</v>
      </c>
      <c r="R52" s="211">
        <v>233</v>
      </c>
      <c r="S52" s="212">
        <v>105</v>
      </c>
      <c r="T52" s="200"/>
      <c r="U52" s="176"/>
      <c r="V52" s="176"/>
      <c r="W52" s="176"/>
      <c r="X52" s="176"/>
      <c r="Y52" s="176"/>
      <c r="Z52" s="176"/>
      <c r="AA52" s="176"/>
      <c r="AB52" s="176"/>
      <c r="AC52" s="176"/>
      <c r="AD52" s="176"/>
      <c r="AE52" s="176"/>
      <c r="AF52" s="176"/>
      <c r="AG52" s="176"/>
      <c r="AH52" s="176"/>
      <c r="AI52" s="176"/>
      <c r="AJ52" s="176"/>
      <c r="AK52" s="176"/>
      <c r="AL52" s="176"/>
    </row>
    <row r="53" spans="1:38">
      <c r="A53" s="200" t="s">
        <v>27</v>
      </c>
      <c r="B53" s="211">
        <v>499</v>
      </c>
      <c r="C53" s="211">
        <v>92</v>
      </c>
      <c r="D53" s="212">
        <v>84</v>
      </c>
      <c r="E53" s="211">
        <v>174</v>
      </c>
      <c r="F53" s="213">
        <v>149</v>
      </c>
      <c r="G53" s="211">
        <v>385</v>
      </c>
      <c r="H53" s="211">
        <v>95</v>
      </c>
      <c r="I53" s="212">
        <v>87</v>
      </c>
      <c r="J53" s="211">
        <v>103</v>
      </c>
      <c r="K53" s="213">
        <v>100</v>
      </c>
      <c r="L53" s="214">
        <v>114</v>
      </c>
      <c r="M53" s="214">
        <v>-3</v>
      </c>
      <c r="N53" s="216">
        <v>-3</v>
      </c>
      <c r="O53" s="214">
        <v>71</v>
      </c>
      <c r="P53" s="216">
        <v>49</v>
      </c>
      <c r="Q53" s="211">
        <v>607</v>
      </c>
      <c r="R53" s="211">
        <v>429</v>
      </c>
      <c r="S53" s="212">
        <v>178</v>
      </c>
      <c r="T53" s="200"/>
      <c r="U53" s="176"/>
      <c r="V53" s="176"/>
      <c r="W53" s="176"/>
      <c r="X53" s="176"/>
      <c r="Y53" s="176"/>
      <c r="Z53" s="176"/>
      <c r="AA53" s="176"/>
      <c r="AB53" s="176"/>
      <c r="AC53" s="176"/>
      <c r="AD53" s="176"/>
      <c r="AE53" s="176"/>
      <c r="AF53" s="176"/>
      <c r="AG53" s="176"/>
      <c r="AH53" s="176"/>
      <c r="AI53" s="176"/>
      <c r="AJ53" s="176"/>
      <c r="AK53" s="176"/>
      <c r="AL53" s="176"/>
    </row>
    <row r="54" spans="1:38">
      <c r="A54" s="200" t="s">
        <v>28</v>
      </c>
      <c r="B54" s="211">
        <v>406</v>
      </c>
      <c r="C54" s="211">
        <v>82</v>
      </c>
      <c r="D54" s="212">
        <v>84</v>
      </c>
      <c r="E54" s="211">
        <v>129</v>
      </c>
      <c r="F54" s="213">
        <v>111</v>
      </c>
      <c r="G54" s="211">
        <v>342</v>
      </c>
      <c r="H54" s="211">
        <v>88</v>
      </c>
      <c r="I54" s="212">
        <v>84</v>
      </c>
      <c r="J54" s="211">
        <v>82</v>
      </c>
      <c r="K54" s="213">
        <v>88</v>
      </c>
      <c r="L54" s="214">
        <v>64</v>
      </c>
      <c r="M54" s="214">
        <v>-6</v>
      </c>
      <c r="N54" s="216">
        <v>0</v>
      </c>
      <c r="O54" s="214">
        <v>47</v>
      </c>
      <c r="P54" s="216">
        <v>23</v>
      </c>
      <c r="Q54" s="211">
        <v>1081</v>
      </c>
      <c r="R54" s="211">
        <v>748</v>
      </c>
      <c r="S54" s="212">
        <v>333</v>
      </c>
      <c r="T54" s="200"/>
      <c r="U54" s="176"/>
      <c r="V54" s="176"/>
      <c r="W54" s="176"/>
      <c r="X54" s="176"/>
      <c r="Y54" s="176"/>
      <c r="Z54" s="176"/>
      <c r="AA54" s="176"/>
      <c r="AB54" s="176"/>
      <c r="AC54" s="176"/>
      <c r="AD54" s="176"/>
      <c r="AE54" s="176"/>
      <c r="AF54" s="176"/>
      <c r="AG54" s="176"/>
      <c r="AH54" s="176"/>
      <c r="AI54" s="176"/>
      <c r="AJ54" s="176"/>
      <c r="AK54" s="176"/>
      <c r="AL54" s="176"/>
    </row>
    <row r="55" spans="1:38">
      <c r="A55" s="200" t="s">
        <v>29</v>
      </c>
      <c r="B55" s="211">
        <v>327</v>
      </c>
      <c r="C55" s="211">
        <v>71</v>
      </c>
      <c r="D55" s="212">
        <v>71</v>
      </c>
      <c r="E55" s="211">
        <v>93</v>
      </c>
      <c r="F55" s="213">
        <v>92</v>
      </c>
      <c r="G55" s="211">
        <v>298</v>
      </c>
      <c r="H55" s="211">
        <v>75</v>
      </c>
      <c r="I55" s="212">
        <v>74</v>
      </c>
      <c r="J55" s="211">
        <v>61</v>
      </c>
      <c r="K55" s="213">
        <v>88</v>
      </c>
      <c r="L55" s="214">
        <v>29</v>
      </c>
      <c r="M55" s="214">
        <v>-4</v>
      </c>
      <c r="N55" s="216">
        <v>-3</v>
      </c>
      <c r="O55" s="214">
        <v>32</v>
      </c>
      <c r="P55" s="216">
        <v>4</v>
      </c>
      <c r="Q55" s="211">
        <v>1342</v>
      </c>
      <c r="R55" s="211">
        <v>896</v>
      </c>
      <c r="S55" s="212">
        <v>446</v>
      </c>
      <c r="T55" s="200"/>
      <c r="U55" s="176"/>
      <c r="V55" s="176"/>
      <c r="W55" s="176"/>
      <c r="X55" s="176"/>
      <c r="Y55" s="176"/>
      <c r="Z55" s="176"/>
      <c r="AA55" s="176"/>
      <c r="AB55" s="176"/>
      <c r="AC55" s="176"/>
      <c r="AD55" s="176"/>
      <c r="AE55" s="176"/>
      <c r="AF55" s="176"/>
      <c r="AG55" s="176"/>
      <c r="AH55" s="176"/>
      <c r="AI55" s="176"/>
      <c r="AJ55" s="176"/>
      <c r="AK55" s="176"/>
      <c r="AL55" s="176"/>
    </row>
    <row r="56" spans="1:38">
      <c r="A56" s="200" t="s">
        <v>30</v>
      </c>
      <c r="B56" s="211">
        <v>226</v>
      </c>
      <c r="C56" s="211">
        <v>36</v>
      </c>
      <c r="D56" s="212">
        <v>73</v>
      </c>
      <c r="E56" s="211">
        <v>42</v>
      </c>
      <c r="F56" s="213">
        <v>75</v>
      </c>
      <c r="G56" s="211">
        <v>224</v>
      </c>
      <c r="H56" s="211">
        <v>33</v>
      </c>
      <c r="I56" s="212">
        <v>55</v>
      </c>
      <c r="J56" s="211">
        <v>41</v>
      </c>
      <c r="K56" s="213">
        <v>95</v>
      </c>
      <c r="L56" s="214">
        <v>2</v>
      </c>
      <c r="M56" s="214">
        <v>3</v>
      </c>
      <c r="N56" s="216">
        <v>18</v>
      </c>
      <c r="O56" s="214">
        <v>1</v>
      </c>
      <c r="P56" s="216">
        <v>-20</v>
      </c>
      <c r="Q56" s="211">
        <v>1848</v>
      </c>
      <c r="R56" s="211">
        <v>1083</v>
      </c>
      <c r="S56" s="212">
        <v>765</v>
      </c>
      <c r="T56" s="200"/>
      <c r="U56" s="176"/>
      <c r="V56" s="176"/>
      <c r="W56" s="176"/>
      <c r="X56" s="176"/>
      <c r="Y56" s="176"/>
      <c r="Z56" s="176"/>
      <c r="AA56" s="176"/>
      <c r="AB56" s="176"/>
      <c r="AC56" s="176"/>
      <c r="AD56" s="176"/>
      <c r="AE56" s="176"/>
      <c r="AF56" s="176"/>
      <c r="AG56" s="176"/>
      <c r="AH56" s="176"/>
      <c r="AI56" s="176"/>
      <c r="AJ56" s="176"/>
      <c r="AK56" s="176"/>
      <c r="AL56" s="176"/>
    </row>
    <row r="57" spans="1:38">
      <c r="A57" s="200" t="s">
        <v>31</v>
      </c>
      <c r="B57" s="211">
        <v>181</v>
      </c>
      <c r="C57" s="211">
        <v>29</v>
      </c>
      <c r="D57" s="212">
        <v>77</v>
      </c>
      <c r="E57" s="211">
        <v>21</v>
      </c>
      <c r="F57" s="213">
        <v>54</v>
      </c>
      <c r="G57" s="211">
        <v>204</v>
      </c>
      <c r="H57" s="211">
        <v>24</v>
      </c>
      <c r="I57" s="212">
        <v>61</v>
      </c>
      <c r="J57" s="211">
        <v>27</v>
      </c>
      <c r="K57" s="213">
        <v>92</v>
      </c>
      <c r="L57" s="214">
        <v>-23</v>
      </c>
      <c r="M57" s="214">
        <v>5</v>
      </c>
      <c r="N57" s="216">
        <v>16</v>
      </c>
      <c r="O57" s="214">
        <v>-6</v>
      </c>
      <c r="P57" s="216">
        <v>-38</v>
      </c>
      <c r="Q57" s="211">
        <v>2586</v>
      </c>
      <c r="R57" s="211">
        <v>1270</v>
      </c>
      <c r="S57" s="212">
        <v>1316</v>
      </c>
      <c r="T57" s="200"/>
      <c r="U57" s="176"/>
      <c r="V57" s="176"/>
      <c r="W57" s="176"/>
      <c r="X57" s="176"/>
      <c r="Y57" s="176"/>
      <c r="Z57" s="176"/>
      <c r="AA57" s="176"/>
      <c r="AB57" s="176"/>
      <c r="AC57" s="176"/>
      <c r="AD57" s="176"/>
      <c r="AE57" s="176"/>
      <c r="AF57" s="176"/>
      <c r="AG57" s="176"/>
      <c r="AH57" s="176"/>
      <c r="AI57" s="176"/>
      <c r="AJ57" s="176"/>
      <c r="AK57" s="176"/>
      <c r="AL57" s="176"/>
    </row>
    <row r="58" spans="1:38">
      <c r="A58" s="200" t="s">
        <v>44</v>
      </c>
      <c r="B58" s="211">
        <v>113</v>
      </c>
      <c r="C58" s="211">
        <v>9</v>
      </c>
      <c r="D58" s="212">
        <v>55</v>
      </c>
      <c r="E58" s="211">
        <v>15</v>
      </c>
      <c r="F58" s="213">
        <v>34</v>
      </c>
      <c r="G58" s="211">
        <v>138</v>
      </c>
      <c r="H58" s="211">
        <v>10</v>
      </c>
      <c r="I58" s="212">
        <v>49</v>
      </c>
      <c r="J58" s="211">
        <v>18</v>
      </c>
      <c r="K58" s="213">
        <v>61</v>
      </c>
      <c r="L58" s="214">
        <v>-25</v>
      </c>
      <c r="M58" s="214">
        <v>-1</v>
      </c>
      <c r="N58" s="216">
        <v>6</v>
      </c>
      <c r="O58" s="214">
        <v>-3</v>
      </c>
      <c r="P58" s="216">
        <v>-27</v>
      </c>
      <c r="Q58" s="211">
        <v>2756</v>
      </c>
      <c r="R58" s="211">
        <v>1015</v>
      </c>
      <c r="S58" s="212">
        <v>1741</v>
      </c>
      <c r="T58" s="200"/>
      <c r="U58" s="176"/>
      <c r="V58" s="176"/>
      <c r="W58" s="176"/>
      <c r="X58" s="176"/>
      <c r="Y58" s="176"/>
      <c r="Z58" s="176"/>
      <c r="AA58" s="176"/>
      <c r="AB58" s="176"/>
      <c r="AC58" s="176"/>
      <c r="AD58" s="176"/>
      <c r="AE58" s="176"/>
      <c r="AF58" s="176"/>
      <c r="AG58" s="176"/>
      <c r="AH58" s="176"/>
      <c r="AI58" s="176"/>
      <c r="AJ58" s="176"/>
      <c r="AK58" s="176"/>
      <c r="AL58" s="176"/>
    </row>
    <row r="59" spans="1:38">
      <c r="A59" s="200" t="s">
        <v>45</v>
      </c>
      <c r="B59" s="211">
        <v>42</v>
      </c>
      <c r="C59" s="211">
        <v>4</v>
      </c>
      <c r="D59" s="212">
        <v>26</v>
      </c>
      <c r="E59" s="211">
        <v>3</v>
      </c>
      <c r="F59" s="213">
        <v>9</v>
      </c>
      <c r="G59" s="211">
        <v>44</v>
      </c>
      <c r="H59" s="211">
        <v>4</v>
      </c>
      <c r="I59" s="212">
        <v>24</v>
      </c>
      <c r="J59" s="211">
        <v>3</v>
      </c>
      <c r="K59" s="213">
        <v>13</v>
      </c>
      <c r="L59" s="214">
        <v>-2</v>
      </c>
      <c r="M59" s="214">
        <v>0</v>
      </c>
      <c r="N59" s="216">
        <v>2</v>
      </c>
      <c r="O59" s="214">
        <v>0</v>
      </c>
      <c r="P59" s="216">
        <v>-4</v>
      </c>
      <c r="Q59" s="211">
        <v>1669</v>
      </c>
      <c r="R59" s="211">
        <v>387</v>
      </c>
      <c r="S59" s="212">
        <v>1282</v>
      </c>
      <c r="T59" s="200"/>
      <c r="U59" s="176"/>
      <c r="V59" s="176"/>
      <c r="W59" s="176"/>
      <c r="X59" s="176"/>
      <c r="Y59" s="176"/>
      <c r="Z59" s="176"/>
      <c r="AA59" s="176"/>
      <c r="AB59" s="176"/>
      <c r="AC59" s="176"/>
      <c r="AD59" s="176"/>
      <c r="AE59" s="176"/>
      <c r="AF59" s="176"/>
      <c r="AG59" s="176"/>
      <c r="AH59" s="176"/>
      <c r="AI59" s="176"/>
      <c r="AJ59" s="176"/>
      <c r="AK59" s="176"/>
      <c r="AL59" s="176"/>
    </row>
    <row r="60" spans="1:38">
      <c r="A60" s="205" t="s">
        <v>262</v>
      </c>
      <c r="B60" s="222">
        <v>3</v>
      </c>
      <c r="C60" s="222">
        <v>0</v>
      </c>
      <c r="D60" s="223">
        <v>3</v>
      </c>
      <c r="E60" s="222">
        <v>0</v>
      </c>
      <c r="F60" s="224">
        <v>0</v>
      </c>
      <c r="G60" s="222">
        <v>3</v>
      </c>
      <c r="H60" s="222">
        <v>0</v>
      </c>
      <c r="I60" s="223">
        <v>3</v>
      </c>
      <c r="J60" s="222">
        <v>0</v>
      </c>
      <c r="K60" s="224">
        <v>0</v>
      </c>
      <c r="L60" s="225">
        <v>0</v>
      </c>
      <c r="M60" s="225">
        <v>0</v>
      </c>
      <c r="N60" s="226">
        <v>0</v>
      </c>
      <c r="O60" s="225">
        <v>0</v>
      </c>
      <c r="P60" s="226">
        <v>0</v>
      </c>
      <c r="Q60" s="222">
        <v>453</v>
      </c>
      <c r="R60" s="222">
        <v>64</v>
      </c>
      <c r="S60" s="223">
        <v>389</v>
      </c>
      <c r="T60" s="200"/>
      <c r="U60" s="176"/>
      <c r="V60" s="176"/>
      <c r="W60" s="176"/>
      <c r="X60" s="176"/>
      <c r="Y60" s="176"/>
      <c r="Z60" s="176"/>
      <c r="AA60" s="176"/>
      <c r="AB60" s="176"/>
      <c r="AC60" s="176"/>
      <c r="AD60" s="176"/>
      <c r="AE60" s="176"/>
      <c r="AF60" s="176"/>
      <c r="AG60" s="176"/>
      <c r="AH60" s="176"/>
      <c r="AI60" s="176"/>
      <c r="AJ60" s="176"/>
      <c r="AK60" s="176"/>
      <c r="AL60" s="176"/>
    </row>
    <row r="61" spans="1:38">
      <c r="A61" s="228"/>
      <c r="B61" s="176"/>
      <c r="C61" s="176"/>
      <c r="D61" s="176"/>
      <c r="E61" s="176"/>
      <c r="F61" s="176"/>
      <c r="G61" s="176"/>
      <c r="H61" s="176"/>
      <c r="I61" s="176"/>
      <c r="J61" s="176"/>
      <c r="K61" s="176"/>
      <c r="L61" s="176"/>
      <c r="M61" s="176"/>
      <c r="N61" s="176"/>
      <c r="O61" s="176"/>
      <c r="P61" s="176"/>
      <c r="Q61" s="176"/>
      <c r="R61" s="176"/>
      <c r="S61" s="176"/>
      <c r="T61" s="176"/>
      <c r="U61" s="176"/>
      <c r="V61" s="176"/>
      <c r="W61" s="176"/>
      <c r="X61" s="176"/>
      <c r="Y61" s="176"/>
      <c r="Z61" s="176"/>
      <c r="AA61" s="176"/>
      <c r="AB61" s="176"/>
      <c r="AC61" s="176"/>
      <c r="AD61" s="176"/>
      <c r="AE61" s="176"/>
      <c r="AF61" s="176"/>
      <c r="AG61" s="176"/>
      <c r="AH61" s="176"/>
      <c r="AI61" s="176"/>
      <c r="AJ61" s="176"/>
      <c r="AK61" s="176"/>
      <c r="AL61" s="176"/>
    </row>
    <row r="62" spans="1:38">
      <c r="A62" s="228"/>
      <c r="B62" s="176"/>
      <c r="C62" s="176"/>
      <c r="D62" s="176"/>
      <c r="E62" s="176"/>
      <c r="F62" s="176"/>
      <c r="G62" s="176"/>
      <c r="H62" s="176"/>
      <c r="I62" s="176"/>
      <c r="J62" s="176"/>
      <c r="K62" s="176"/>
      <c r="L62" s="176"/>
      <c r="M62" s="176"/>
      <c r="N62" s="176"/>
      <c r="O62" s="176"/>
      <c r="P62" s="176"/>
      <c r="Q62" s="176"/>
      <c r="R62" s="176"/>
      <c r="S62" s="176"/>
      <c r="T62" s="176"/>
      <c r="U62" s="176"/>
      <c r="V62" s="176"/>
      <c r="W62" s="176"/>
      <c r="X62" s="176"/>
      <c r="Y62" s="176"/>
      <c r="Z62" s="176"/>
      <c r="AA62" s="176"/>
      <c r="AB62" s="176"/>
      <c r="AC62" s="176"/>
      <c r="AD62" s="176"/>
      <c r="AE62" s="176"/>
      <c r="AF62" s="176"/>
      <c r="AG62" s="176"/>
      <c r="AH62" s="176"/>
      <c r="AI62" s="176"/>
      <c r="AJ62" s="176"/>
      <c r="AK62" s="176"/>
      <c r="AL62" s="176"/>
    </row>
  </sheetData>
  <mergeCells count="18">
    <mergeCell ref="C36:D36"/>
    <mergeCell ref="E36:F36"/>
    <mergeCell ref="H36:I36"/>
    <mergeCell ref="C5:D5"/>
    <mergeCell ref="E5:F5"/>
    <mergeCell ref="H5:I5"/>
    <mergeCell ref="J5:K5"/>
    <mergeCell ref="M5:N5"/>
    <mergeCell ref="J36:K36"/>
    <mergeCell ref="M36:N36"/>
    <mergeCell ref="O36:P36"/>
    <mergeCell ref="AF5:AG5"/>
    <mergeCell ref="AH5:AI5"/>
    <mergeCell ref="O5:P5"/>
    <mergeCell ref="V5:W5"/>
    <mergeCell ref="X5:Y5"/>
    <mergeCell ref="AA5:AB5"/>
    <mergeCell ref="AC5:AD5"/>
  </mergeCells>
  <phoneticPr fontId="2"/>
  <printOptions horizontalCentered="1" verticalCentered="1"/>
  <pageMargins left="0.39370078740157483" right="0.39370078740157483" top="0.74803149606299213" bottom="0.35433070866141736" header="0.31496062992125984" footer="0.31496062992125984"/>
  <pageSetup paperSize="9" firstPageNumber="64" orientation="portrait" useFirstPageNumber="1" r:id="rId1"/>
  <headerFooter scaleWithDoc="0" alignWithMargins="0"/>
  <colBreaks count="1" manualBreakCount="1">
    <brk id="19" max="61"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FE119"/>
  <sheetViews>
    <sheetView showGridLines="0" zoomScaleNormal="100" zoomScaleSheetLayoutView="70" workbookViewId="0"/>
  </sheetViews>
  <sheetFormatPr defaultRowHeight="9.6"/>
  <cols>
    <col min="1" max="1" width="5.33203125" style="231" customWidth="1"/>
    <col min="2" max="12" width="5" style="231" customWidth="1"/>
    <col min="13" max="16" width="4.44140625" style="231" customWidth="1"/>
    <col min="17" max="17" width="5" style="231" customWidth="1"/>
    <col min="18" max="19" width="4.44140625" style="231" customWidth="1"/>
    <col min="20" max="20" width="5.33203125" style="231" customWidth="1"/>
    <col min="21" max="31" width="5" style="231" customWidth="1"/>
    <col min="32" max="35" width="4.44140625" style="231" customWidth="1"/>
    <col min="36" max="36" width="5" style="231" customWidth="1"/>
    <col min="37" max="38" width="4.44140625" style="231" customWidth="1"/>
    <col min="39" max="39" width="5.33203125" style="231" customWidth="1"/>
    <col min="40" max="40" width="4.77734375" style="231" customWidth="1"/>
    <col min="41" max="50" width="5" style="231" customWidth="1"/>
    <col min="51" max="54" width="4.44140625" style="231" customWidth="1"/>
    <col min="55" max="55" width="5" style="231" customWidth="1"/>
    <col min="56" max="57" width="4.44140625" style="231" customWidth="1"/>
    <col min="58" max="58" width="5.33203125" style="231" customWidth="1"/>
    <col min="59" max="59" width="4.77734375" style="231" customWidth="1"/>
    <col min="60" max="69" width="5" style="231" customWidth="1"/>
    <col min="70" max="73" width="4.44140625" style="231" customWidth="1"/>
    <col min="74" max="74" width="5" style="231" customWidth="1"/>
    <col min="75" max="76" width="4.44140625" style="231" customWidth="1"/>
    <col min="77" max="77" width="5.33203125" style="231" customWidth="1"/>
    <col min="78" max="88" width="5" style="231" customWidth="1"/>
    <col min="89" max="92" width="4.44140625" style="231" customWidth="1"/>
    <col min="93" max="93" width="5" style="231" customWidth="1"/>
    <col min="94" max="95" width="4.44140625" style="231" customWidth="1"/>
    <col min="96" max="96" width="5.33203125" style="231" customWidth="1"/>
    <col min="97" max="107" width="5" style="231" customWidth="1"/>
    <col min="108" max="111" width="4.44140625" style="231" customWidth="1"/>
    <col min="112" max="112" width="5" style="231" customWidth="1"/>
    <col min="113" max="114" width="4.44140625" style="231" customWidth="1"/>
    <col min="115" max="115" width="5.33203125" style="231" customWidth="1"/>
    <col min="116" max="126" width="5" style="231" customWidth="1"/>
    <col min="127" max="130" width="4.44140625" style="231" customWidth="1"/>
    <col min="131" max="131" width="5" style="231" customWidth="1"/>
    <col min="132" max="133" width="4.44140625" style="231" customWidth="1"/>
    <col min="134" max="134" width="9.6640625" style="231" customWidth="1"/>
    <col min="135" max="147" width="6.6640625" style="231" customWidth="1"/>
    <col min="148" max="148" width="9.6640625" style="231" customWidth="1"/>
    <col min="149" max="161" width="6.6640625" style="231" customWidth="1"/>
    <col min="162" max="256" width="8.88671875" style="231"/>
    <col min="257" max="257" width="5.33203125" style="231" customWidth="1"/>
    <col min="258" max="268" width="5" style="231" customWidth="1"/>
    <col min="269" max="272" width="4.44140625" style="231" customWidth="1"/>
    <col min="273" max="273" width="5" style="231" customWidth="1"/>
    <col min="274" max="275" width="4.44140625" style="231" customWidth="1"/>
    <col min="276" max="276" width="5.33203125" style="231" customWidth="1"/>
    <col min="277" max="287" width="5" style="231" customWidth="1"/>
    <col min="288" max="291" width="4.44140625" style="231" customWidth="1"/>
    <col min="292" max="292" width="5" style="231" customWidth="1"/>
    <col min="293" max="294" width="4.44140625" style="231" customWidth="1"/>
    <col min="295" max="295" width="5.33203125" style="231" customWidth="1"/>
    <col min="296" max="296" width="4.77734375" style="231" customWidth="1"/>
    <col min="297" max="306" width="5" style="231" customWidth="1"/>
    <col min="307" max="310" width="4.44140625" style="231" customWidth="1"/>
    <col min="311" max="311" width="5" style="231" customWidth="1"/>
    <col min="312" max="313" width="4.44140625" style="231" customWidth="1"/>
    <col min="314" max="314" width="5.33203125" style="231" customWidth="1"/>
    <col min="315" max="315" width="4.77734375" style="231" customWidth="1"/>
    <col min="316" max="325" width="5" style="231" customWidth="1"/>
    <col min="326" max="329" width="4.44140625" style="231" customWidth="1"/>
    <col min="330" max="330" width="5" style="231" customWidth="1"/>
    <col min="331" max="332" width="4.44140625" style="231" customWidth="1"/>
    <col min="333" max="333" width="5.33203125" style="231" customWidth="1"/>
    <col min="334" max="344" width="5" style="231" customWidth="1"/>
    <col min="345" max="348" width="4.44140625" style="231" customWidth="1"/>
    <col min="349" max="349" width="5" style="231" customWidth="1"/>
    <col min="350" max="351" width="4.44140625" style="231" customWidth="1"/>
    <col min="352" max="352" width="5.33203125" style="231" customWidth="1"/>
    <col min="353" max="363" width="5" style="231" customWidth="1"/>
    <col min="364" max="367" width="4.44140625" style="231" customWidth="1"/>
    <col min="368" max="368" width="5" style="231" customWidth="1"/>
    <col min="369" max="370" width="4.44140625" style="231" customWidth="1"/>
    <col min="371" max="371" width="5.33203125" style="231" customWidth="1"/>
    <col min="372" max="382" width="5" style="231" customWidth="1"/>
    <col min="383" max="386" width="4.44140625" style="231" customWidth="1"/>
    <col min="387" max="387" width="5" style="231" customWidth="1"/>
    <col min="388" max="389" width="4.44140625" style="231" customWidth="1"/>
    <col min="390" max="390" width="9.6640625" style="231" customWidth="1"/>
    <col min="391" max="403" width="6.6640625" style="231" customWidth="1"/>
    <col min="404" max="404" width="9.6640625" style="231" customWidth="1"/>
    <col min="405" max="417" width="6.6640625" style="231" customWidth="1"/>
    <col min="418" max="512" width="8.88671875" style="231"/>
    <col min="513" max="513" width="5.33203125" style="231" customWidth="1"/>
    <col min="514" max="524" width="5" style="231" customWidth="1"/>
    <col min="525" max="528" width="4.44140625" style="231" customWidth="1"/>
    <col min="529" max="529" width="5" style="231" customWidth="1"/>
    <col min="530" max="531" width="4.44140625" style="231" customWidth="1"/>
    <col min="532" max="532" width="5.33203125" style="231" customWidth="1"/>
    <col min="533" max="543" width="5" style="231" customWidth="1"/>
    <col min="544" max="547" width="4.44140625" style="231" customWidth="1"/>
    <col min="548" max="548" width="5" style="231" customWidth="1"/>
    <col min="549" max="550" width="4.44140625" style="231" customWidth="1"/>
    <col min="551" max="551" width="5.33203125" style="231" customWidth="1"/>
    <col min="552" max="552" width="4.77734375" style="231" customWidth="1"/>
    <col min="553" max="562" width="5" style="231" customWidth="1"/>
    <col min="563" max="566" width="4.44140625" style="231" customWidth="1"/>
    <col min="567" max="567" width="5" style="231" customWidth="1"/>
    <col min="568" max="569" width="4.44140625" style="231" customWidth="1"/>
    <col min="570" max="570" width="5.33203125" style="231" customWidth="1"/>
    <col min="571" max="571" width="4.77734375" style="231" customWidth="1"/>
    <col min="572" max="581" width="5" style="231" customWidth="1"/>
    <col min="582" max="585" width="4.44140625" style="231" customWidth="1"/>
    <col min="586" max="586" width="5" style="231" customWidth="1"/>
    <col min="587" max="588" width="4.44140625" style="231" customWidth="1"/>
    <col min="589" max="589" width="5.33203125" style="231" customWidth="1"/>
    <col min="590" max="600" width="5" style="231" customWidth="1"/>
    <col min="601" max="604" width="4.44140625" style="231" customWidth="1"/>
    <col min="605" max="605" width="5" style="231" customWidth="1"/>
    <col min="606" max="607" width="4.44140625" style="231" customWidth="1"/>
    <col min="608" max="608" width="5.33203125" style="231" customWidth="1"/>
    <col min="609" max="619" width="5" style="231" customWidth="1"/>
    <col min="620" max="623" width="4.44140625" style="231" customWidth="1"/>
    <col min="624" max="624" width="5" style="231" customWidth="1"/>
    <col min="625" max="626" width="4.44140625" style="231" customWidth="1"/>
    <col min="627" max="627" width="5.33203125" style="231" customWidth="1"/>
    <col min="628" max="638" width="5" style="231" customWidth="1"/>
    <col min="639" max="642" width="4.44140625" style="231" customWidth="1"/>
    <col min="643" max="643" width="5" style="231" customWidth="1"/>
    <col min="644" max="645" width="4.44140625" style="231" customWidth="1"/>
    <col min="646" max="646" width="9.6640625" style="231" customWidth="1"/>
    <col min="647" max="659" width="6.6640625" style="231" customWidth="1"/>
    <col min="660" max="660" width="9.6640625" style="231" customWidth="1"/>
    <col min="661" max="673" width="6.6640625" style="231" customWidth="1"/>
    <col min="674" max="768" width="8.88671875" style="231"/>
    <col min="769" max="769" width="5.33203125" style="231" customWidth="1"/>
    <col min="770" max="780" width="5" style="231" customWidth="1"/>
    <col min="781" max="784" width="4.44140625" style="231" customWidth="1"/>
    <col min="785" max="785" width="5" style="231" customWidth="1"/>
    <col min="786" max="787" width="4.44140625" style="231" customWidth="1"/>
    <col min="788" max="788" width="5.33203125" style="231" customWidth="1"/>
    <col min="789" max="799" width="5" style="231" customWidth="1"/>
    <col min="800" max="803" width="4.44140625" style="231" customWidth="1"/>
    <col min="804" max="804" width="5" style="231" customWidth="1"/>
    <col min="805" max="806" width="4.44140625" style="231" customWidth="1"/>
    <col min="807" max="807" width="5.33203125" style="231" customWidth="1"/>
    <col min="808" max="808" width="4.77734375" style="231" customWidth="1"/>
    <col min="809" max="818" width="5" style="231" customWidth="1"/>
    <col min="819" max="822" width="4.44140625" style="231" customWidth="1"/>
    <col min="823" max="823" width="5" style="231" customWidth="1"/>
    <col min="824" max="825" width="4.44140625" style="231" customWidth="1"/>
    <col min="826" max="826" width="5.33203125" style="231" customWidth="1"/>
    <col min="827" max="827" width="4.77734375" style="231" customWidth="1"/>
    <col min="828" max="837" width="5" style="231" customWidth="1"/>
    <col min="838" max="841" width="4.44140625" style="231" customWidth="1"/>
    <col min="842" max="842" width="5" style="231" customWidth="1"/>
    <col min="843" max="844" width="4.44140625" style="231" customWidth="1"/>
    <col min="845" max="845" width="5.33203125" style="231" customWidth="1"/>
    <col min="846" max="856" width="5" style="231" customWidth="1"/>
    <col min="857" max="860" width="4.44140625" style="231" customWidth="1"/>
    <col min="861" max="861" width="5" style="231" customWidth="1"/>
    <col min="862" max="863" width="4.44140625" style="231" customWidth="1"/>
    <col min="864" max="864" width="5.33203125" style="231" customWidth="1"/>
    <col min="865" max="875" width="5" style="231" customWidth="1"/>
    <col min="876" max="879" width="4.44140625" style="231" customWidth="1"/>
    <col min="880" max="880" width="5" style="231" customWidth="1"/>
    <col min="881" max="882" width="4.44140625" style="231" customWidth="1"/>
    <col min="883" max="883" width="5.33203125" style="231" customWidth="1"/>
    <col min="884" max="894" width="5" style="231" customWidth="1"/>
    <col min="895" max="898" width="4.44140625" style="231" customWidth="1"/>
    <col min="899" max="899" width="5" style="231" customWidth="1"/>
    <col min="900" max="901" width="4.44140625" style="231" customWidth="1"/>
    <col min="902" max="902" width="9.6640625" style="231" customWidth="1"/>
    <col min="903" max="915" width="6.6640625" style="231" customWidth="1"/>
    <col min="916" max="916" width="9.6640625" style="231" customWidth="1"/>
    <col min="917" max="929" width="6.6640625" style="231" customWidth="1"/>
    <col min="930" max="1024" width="8.88671875" style="231"/>
    <col min="1025" max="1025" width="5.33203125" style="231" customWidth="1"/>
    <col min="1026" max="1036" width="5" style="231" customWidth="1"/>
    <col min="1037" max="1040" width="4.44140625" style="231" customWidth="1"/>
    <col min="1041" max="1041" width="5" style="231" customWidth="1"/>
    <col min="1042" max="1043" width="4.44140625" style="231" customWidth="1"/>
    <col min="1044" max="1044" width="5.33203125" style="231" customWidth="1"/>
    <col min="1045" max="1055" width="5" style="231" customWidth="1"/>
    <col min="1056" max="1059" width="4.44140625" style="231" customWidth="1"/>
    <col min="1060" max="1060" width="5" style="231" customWidth="1"/>
    <col min="1061" max="1062" width="4.44140625" style="231" customWidth="1"/>
    <col min="1063" max="1063" width="5.33203125" style="231" customWidth="1"/>
    <col min="1064" max="1064" width="4.77734375" style="231" customWidth="1"/>
    <col min="1065" max="1074" width="5" style="231" customWidth="1"/>
    <col min="1075" max="1078" width="4.44140625" style="231" customWidth="1"/>
    <col min="1079" max="1079" width="5" style="231" customWidth="1"/>
    <col min="1080" max="1081" width="4.44140625" style="231" customWidth="1"/>
    <col min="1082" max="1082" width="5.33203125" style="231" customWidth="1"/>
    <col min="1083" max="1083" width="4.77734375" style="231" customWidth="1"/>
    <col min="1084" max="1093" width="5" style="231" customWidth="1"/>
    <col min="1094" max="1097" width="4.44140625" style="231" customWidth="1"/>
    <col min="1098" max="1098" width="5" style="231" customWidth="1"/>
    <col min="1099" max="1100" width="4.44140625" style="231" customWidth="1"/>
    <col min="1101" max="1101" width="5.33203125" style="231" customWidth="1"/>
    <col min="1102" max="1112" width="5" style="231" customWidth="1"/>
    <col min="1113" max="1116" width="4.44140625" style="231" customWidth="1"/>
    <col min="1117" max="1117" width="5" style="231" customWidth="1"/>
    <col min="1118" max="1119" width="4.44140625" style="231" customWidth="1"/>
    <col min="1120" max="1120" width="5.33203125" style="231" customWidth="1"/>
    <col min="1121" max="1131" width="5" style="231" customWidth="1"/>
    <col min="1132" max="1135" width="4.44140625" style="231" customWidth="1"/>
    <col min="1136" max="1136" width="5" style="231" customWidth="1"/>
    <col min="1137" max="1138" width="4.44140625" style="231" customWidth="1"/>
    <col min="1139" max="1139" width="5.33203125" style="231" customWidth="1"/>
    <col min="1140" max="1150" width="5" style="231" customWidth="1"/>
    <col min="1151" max="1154" width="4.44140625" style="231" customWidth="1"/>
    <col min="1155" max="1155" width="5" style="231" customWidth="1"/>
    <col min="1156" max="1157" width="4.44140625" style="231" customWidth="1"/>
    <col min="1158" max="1158" width="9.6640625" style="231" customWidth="1"/>
    <col min="1159" max="1171" width="6.6640625" style="231" customWidth="1"/>
    <col min="1172" max="1172" width="9.6640625" style="231" customWidth="1"/>
    <col min="1173" max="1185" width="6.6640625" style="231" customWidth="1"/>
    <col min="1186" max="1280" width="8.88671875" style="231"/>
    <col min="1281" max="1281" width="5.33203125" style="231" customWidth="1"/>
    <col min="1282" max="1292" width="5" style="231" customWidth="1"/>
    <col min="1293" max="1296" width="4.44140625" style="231" customWidth="1"/>
    <col min="1297" max="1297" width="5" style="231" customWidth="1"/>
    <col min="1298" max="1299" width="4.44140625" style="231" customWidth="1"/>
    <col min="1300" max="1300" width="5.33203125" style="231" customWidth="1"/>
    <col min="1301" max="1311" width="5" style="231" customWidth="1"/>
    <col min="1312" max="1315" width="4.44140625" style="231" customWidth="1"/>
    <col min="1316" max="1316" width="5" style="231" customWidth="1"/>
    <col min="1317" max="1318" width="4.44140625" style="231" customWidth="1"/>
    <col min="1319" max="1319" width="5.33203125" style="231" customWidth="1"/>
    <col min="1320" max="1320" width="4.77734375" style="231" customWidth="1"/>
    <col min="1321" max="1330" width="5" style="231" customWidth="1"/>
    <col min="1331" max="1334" width="4.44140625" style="231" customWidth="1"/>
    <col min="1335" max="1335" width="5" style="231" customWidth="1"/>
    <col min="1336" max="1337" width="4.44140625" style="231" customWidth="1"/>
    <col min="1338" max="1338" width="5.33203125" style="231" customWidth="1"/>
    <col min="1339" max="1339" width="4.77734375" style="231" customWidth="1"/>
    <col min="1340" max="1349" width="5" style="231" customWidth="1"/>
    <col min="1350" max="1353" width="4.44140625" style="231" customWidth="1"/>
    <col min="1354" max="1354" width="5" style="231" customWidth="1"/>
    <col min="1355" max="1356" width="4.44140625" style="231" customWidth="1"/>
    <col min="1357" max="1357" width="5.33203125" style="231" customWidth="1"/>
    <col min="1358" max="1368" width="5" style="231" customWidth="1"/>
    <col min="1369" max="1372" width="4.44140625" style="231" customWidth="1"/>
    <col min="1373" max="1373" width="5" style="231" customWidth="1"/>
    <col min="1374" max="1375" width="4.44140625" style="231" customWidth="1"/>
    <col min="1376" max="1376" width="5.33203125" style="231" customWidth="1"/>
    <col min="1377" max="1387" width="5" style="231" customWidth="1"/>
    <col min="1388" max="1391" width="4.44140625" style="231" customWidth="1"/>
    <col min="1392" max="1392" width="5" style="231" customWidth="1"/>
    <col min="1393" max="1394" width="4.44140625" style="231" customWidth="1"/>
    <col min="1395" max="1395" width="5.33203125" style="231" customWidth="1"/>
    <col min="1396" max="1406" width="5" style="231" customWidth="1"/>
    <col min="1407" max="1410" width="4.44140625" style="231" customWidth="1"/>
    <col min="1411" max="1411" width="5" style="231" customWidth="1"/>
    <col min="1412" max="1413" width="4.44140625" style="231" customWidth="1"/>
    <col min="1414" max="1414" width="9.6640625" style="231" customWidth="1"/>
    <col min="1415" max="1427" width="6.6640625" style="231" customWidth="1"/>
    <col min="1428" max="1428" width="9.6640625" style="231" customWidth="1"/>
    <col min="1429" max="1441" width="6.6640625" style="231" customWidth="1"/>
    <col min="1442" max="1536" width="8.88671875" style="231"/>
    <col min="1537" max="1537" width="5.33203125" style="231" customWidth="1"/>
    <col min="1538" max="1548" width="5" style="231" customWidth="1"/>
    <col min="1549" max="1552" width="4.44140625" style="231" customWidth="1"/>
    <col min="1553" max="1553" width="5" style="231" customWidth="1"/>
    <col min="1554" max="1555" width="4.44140625" style="231" customWidth="1"/>
    <col min="1556" max="1556" width="5.33203125" style="231" customWidth="1"/>
    <col min="1557" max="1567" width="5" style="231" customWidth="1"/>
    <col min="1568" max="1571" width="4.44140625" style="231" customWidth="1"/>
    <col min="1572" max="1572" width="5" style="231" customWidth="1"/>
    <col min="1573" max="1574" width="4.44140625" style="231" customWidth="1"/>
    <col min="1575" max="1575" width="5.33203125" style="231" customWidth="1"/>
    <col min="1576" max="1576" width="4.77734375" style="231" customWidth="1"/>
    <col min="1577" max="1586" width="5" style="231" customWidth="1"/>
    <col min="1587" max="1590" width="4.44140625" style="231" customWidth="1"/>
    <col min="1591" max="1591" width="5" style="231" customWidth="1"/>
    <col min="1592" max="1593" width="4.44140625" style="231" customWidth="1"/>
    <col min="1594" max="1594" width="5.33203125" style="231" customWidth="1"/>
    <col min="1595" max="1595" width="4.77734375" style="231" customWidth="1"/>
    <col min="1596" max="1605" width="5" style="231" customWidth="1"/>
    <col min="1606" max="1609" width="4.44140625" style="231" customWidth="1"/>
    <col min="1610" max="1610" width="5" style="231" customWidth="1"/>
    <col min="1611" max="1612" width="4.44140625" style="231" customWidth="1"/>
    <col min="1613" max="1613" width="5.33203125" style="231" customWidth="1"/>
    <col min="1614" max="1624" width="5" style="231" customWidth="1"/>
    <col min="1625" max="1628" width="4.44140625" style="231" customWidth="1"/>
    <col min="1629" max="1629" width="5" style="231" customWidth="1"/>
    <col min="1630" max="1631" width="4.44140625" style="231" customWidth="1"/>
    <col min="1632" max="1632" width="5.33203125" style="231" customWidth="1"/>
    <col min="1633" max="1643" width="5" style="231" customWidth="1"/>
    <col min="1644" max="1647" width="4.44140625" style="231" customWidth="1"/>
    <col min="1648" max="1648" width="5" style="231" customWidth="1"/>
    <col min="1649" max="1650" width="4.44140625" style="231" customWidth="1"/>
    <col min="1651" max="1651" width="5.33203125" style="231" customWidth="1"/>
    <col min="1652" max="1662" width="5" style="231" customWidth="1"/>
    <col min="1663" max="1666" width="4.44140625" style="231" customWidth="1"/>
    <col min="1667" max="1667" width="5" style="231" customWidth="1"/>
    <col min="1668" max="1669" width="4.44140625" style="231" customWidth="1"/>
    <col min="1670" max="1670" width="9.6640625" style="231" customWidth="1"/>
    <col min="1671" max="1683" width="6.6640625" style="231" customWidth="1"/>
    <col min="1684" max="1684" width="9.6640625" style="231" customWidth="1"/>
    <col min="1685" max="1697" width="6.6640625" style="231" customWidth="1"/>
    <col min="1698" max="1792" width="8.88671875" style="231"/>
    <col min="1793" max="1793" width="5.33203125" style="231" customWidth="1"/>
    <col min="1794" max="1804" width="5" style="231" customWidth="1"/>
    <col min="1805" max="1808" width="4.44140625" style="231" customWidth="1"/>
    <col min="1809" max="1809" width="5" style="231" customWidth="1"/>
    <col min="1810" max="1811" width="4.44140625" style="231" customWidth="1"/>
    <col min="1812" max="1812" width="5.33203125" style="231" customWidth="1"/>
    <col min="1813" max="1823" width="5" style="231" customWidth="1"/>
    <col min="1824" max="1827" width="4.44140625" style="231" customWidth="1"/>
    <col min="1828" max="1828" width="5" style="231" customWidth="1"/>
    <col min="1829" max="1830" width="4.44140625" style="231" customWidth="1"/>
    <col min="1831" max="1831" width="5.33203125" style="231" customWidth="1"/>
    <col min="1832" max="1832" width="4.77734375" style="231" customWidth="1"/>
    <col min="1833" max="1842" width="5" style="231" customWidth="1"/>
    <col min="1843" max="1846" width="4.44140625" style="231" customWidth="1"/>
    <col min="1847" max="1847" width="5" style="231" customWidth="1"/>
    <col min="1848" max="1849" width="4.44140625" style="231" customWidth="1"/>
    <col min="1850" max="1850" width="5.33203125" style="231" customWidth="1"/>
    <col min="1851" max="1851" width="4.77734375" style="231" customWidth="1"/>
    <col min="1852" max="1861" width="5" style="231" customWidth="1"/>
    <col min="1862" max="1865" width="4.44140625" style="231" customWidth="1"/>
    <col min="1866" max="1866" width="5" style="231" customWidth="1"/>
    <col min="1867" max="1868" width="4.44140625" style="231" customWidth="1"/>
    <col min="1869" max="1869" width="5.33203125" style="231" customWidth="1"/>
    <col min="1870" max="1880" width="5" style="231" customWidth="1"/>
    <col min="1881" max="1884" width="4.44140625" style="231" customWidth="1"/>
    <col min="1885" max="1885" width="5" style="231" customWidth="1"/>
    <col min="1886" max="1887" width="4.44140625" style="231" customWidth="1"/>
    <col min="1888" max="1888" width="5.33203125" style="231" customWidth="1"/>
    <col min="1889" max="1899" width="5" style="231" customWidth="1"/>
    <col min="1900" max="1903" width="4.44140625" style="231" customWidth="1"/>
    <col min="1904" max="1904" width="5" style="231" customWidth="1"/>
    <col min="1905" max="1906" width="4.44140625" style="231" customWidth="1"/>
    <col min="1907" max="1907" width="5.33203125" style="231" customWidth="1"/>
    <col min="1908" max="1918" width="5" style="231" customWidth="1"/>
    <col min="1919" max="1922" width="4.44140625" style="231" customWidth="1"/>
    <col min="1923" max="1923" width="5" style="231" customWidth="1"/>
    <col min="1924" max="1925" width="4.44140625" style="231" customWidth="1"/>
    <col min="1926" max="1926" width="9.6640625" style="231" customWidth="1"/>
    <col min="1927" max="1939" width="6.6640625" style="231" customWidth="1"/>
    <col min="1940" max="1940" width="9.6640625" style="231" customWidth="1"/>
    <col min="1941" max="1953" width="6.6640625" style="231" customWidth="1"/>
    <col min="1954" max="2048" width="8.88671875" style="231"/>
    <col min="2049" max="2049" width="5.33203125" style="231" customWidth="1"/>
    <col min="2050" max="2060" width="5" style="231" customWidth="1"/>
    <col min="2061" max="2064" width="4.44140625" style="231" customWidth="1"/>
    <col min="2065" max="2065" width="5" style="231" customWidth="1"/>
    <col min="2066" max="2067" width="4.44140625" style="231" customWidth="1"/>
    <col min="2068" max="2068" width="5.33203125" style="231" customWidth="1"/>
    <col min="2069" max="2079" width="5" style="231" customWidth="1"/>
    <col min="2080" max="2083" width="4.44140625" style="231" customWidth="1"/>
    <col min="2084" max="2084" width="5" style="231" customWidth="1"/>
    <col min="2085" max="2086" width="4.44140625" style="231" customWidth="1"/>
    <col min="2087" max="2087" width="5.33203125" style="231" customWidth="1"/>
    <col min="2088" max="2088" width="4.77734375" style="231" customWidth="1"/>
    <col min="2089" max="2098" width="5" style="231" customWidth="1"/>
    <col min="2099" max="2102" width="4.44140625" style="231" customWidth="1"/>
    <col min="2103" max="2103" width="5" style="231" customWidth="1"/>
    <col min="2104" max="2105" width="4.44140625" style="231" customWidth="1"/>
    <col min="2106" max="2106" width="5.33203125" style="231" customWidth="1"/>
    <col min="2107" max="2107" width="4.77734375" style="231" customWidth="1"/>
    <col min="2108" max="2117" width="5" style="231" customWidth="1"/>
    <col min="2118" max="2121" width="4.44140625" style="231" customWidth="1"/>
    <col min="2122" max="2122" width="5" style="231" customWidth="1"/>
    <col min="2123" max="2124" width="4.44140625" style="231" customWidth="1"/>
    <col min="2125" max="2125" width="5.33203125" style="231" customWidth="1"/>
    <col min="2126" max="2136" width="5" style="231" customWidth="1"/>
    <col min="2137" max="2140" width="4.44140625" style="231" customWidth="1"/>
    <col min="2141" max="2141" width="5" style="231" customWidth="1"/>
    <col min="2142" max="2143" width="4.44140625" style="231" customWidth="1"/>
    <col min="2144" max="2144" width="5.33203125" style="231" customWidth="1"/>
    <col min="2145" max="2155" width="5" style="231" customWidth="1"/>
    <col min="2156" max="2159" width="4.44140625" style="231" customWidth="1"/>
    <col min="2160" max="2160" width="5" style="231" customWidth="1"/>
    <col min="2161" max="2162" width="4.44140625" style="231" customWidth="1"/>
    <col min="2163" max="2163" width="5.33203125" style="231" customWidth="1"/>
    <col min="2164" max="2174" width="5" style="231" customWidth="1"/>
    <col min="2175" max="2178" width="4.44140625" style="231" customWidth="1"/>
    <col min="2179" max="2179" width="5" style="231" customWidth="1"/>
    <col min="2180" max="2181" width="4.44140625" style="231" customWidth="1"/>
    <col min="2182" max="2182" width="9.6640625" style="231" customWidth="1"/>
    <col min="2183" max="2195" width="6.6640625" style="231" customWidth="1"/>
    <col min="2196" max="2196" width="9.6640625" style="231" customWidth="1"/>
    <col min="2197" max="2209" width="6.6640625" style="231" customWidth="1"/>
    <col min="2210" max="2304" width="8.88671875" style="231"/>
    <col min="2305" max="2305" width="5.33203125" style="231" customWidth="1"/>
    <col min="2306" max="2316" width="5" style="231" customWidth="1"/>
    <col min="2317" max="2320" width="4.44140625" style="231" customWidth="1"/>
    <col min="2321" max="2321" width="5" style="231" customWidth="1"/>
    <col min="2322" max="2323" width="4.44140625" style="231" customWidth="1"/>
    <col min="2324" max="2324" width="5.33203125" style="231" customWidth="1"/>
    <col min="2325" max="2335" width="5" style="231" customWidth="1"/>
    <col min="2336" max="2339" width="4.44140625" style="231" customWidth="1"/>
    <col min="2340" max="2340" width="5" style="231" customWidth="1"/>
    <col min="2341" max="2342" width="4.44140625" style="231" customWidth="1"/>
    <col min="2343" max="2343" width="5.33203125" style="231" customWidth="1"/>
    <col min="2344" max="2344" width="4.77734375" style="231" customWidth="1"/>
    <col min="2345" max="2354" width="5" style="231" customWidth="1"/>
    <col min="2355" max="2358" width="4.44140625" style="231" customWidth="1"/>
    <col min="2359" max="2359" width="5" style="231" customWidth="1"/>
    <col min="2360" max="2361" width="4.44140625" style="231" customWidth="1"/>
    <col min="2362" max="2362" width="5.33203125" style="231" customWidth="1"/>
    <col min="2363" max="2363" width="4.77734375" style="231" customWidth="1"/>
    <col min="2364" max="2373" width="5" style="231" customWidth="1"/>
    <col min="2374" max="2377" width="4.44140625" style="231" customWidth="1"/>
    <col min="2378" max="2378" width="5" style="231" customWidth="1"/>
    <col min="2379" max="2380" width="4.44140625" style="231" customWidth="1"/>
    <col min="2381" max="2381" width="5.33203125" style="231" customWidth="1"/>
    <col min="2382" max="2392" width="5" style="231" customWidth="1"/>
    <col min="2393" max="2396" width="4.44140625" style="231" customWidth="1"/>
    <col min="2397" max="2397" width="5" style="231" customWidth="1"/>
    <col min="2398" max="2399" width="4.44140625" style="231" customWidth="1"/>
    <col min="2400" max="2400" width="5.33203125" style="231" customWidth="1"/>
    <col min="2401" max="2411" width="5" style="231" customWidth="1"/>
    <col min="2412" max="2415" width="4.44140625" style="231" customWidth="1"/>
    <col min="2416" max="2416" width="5" style="231" customWidth="1"/>
    <col min="2417" max="2418" width="4.44140625" style="231" customWidth="1"/>
    <col min="2419" max="2419" width="5.33203125" style="231" customWidth="1"/>
    <col min="2420" max="2430" width="5" style="231" customWidth="1"/>
    <col min="2431" max="2434" width="4.44140625" style="231" customWidth="1"/>
    <col min="2435" max="2435" width="5" style="231" customWidth="1"/>
    <col min="2436" max="2437" width="4.44140625" style="231" customWidth="1"/>
    <col min="2438" max="2438" width="9.6640625" style="231" customWidth="1"/>
    <col min="2439" max="2451" width="6.6640625" style="231" customWidth="1"/>
    <col min="2452" max="2452" width="9.6640625" style="231" customWidth="1"/>
    <col min="2453" max="2465" width="6.6640625" style="231" customWidth="1"/>
    <col min="2466" max="2560" width="8.88671875" style="231"/>
    <col min="2561" max="2561" width="5.33203125" style="231" customWidth="1"/>
    <col min="2562" max="2572" width="5" style="231" customWidth="1"/>
    <col min="2573" max="2576" width="4.44140625" style="231" customWidth="1"/>
    <col min="2577" max="2577" width="5" style="231" customWidth="1"/>
    <col min="2578" max="2579" width="4.44140625" style="231" customWidth="1"/>
    <col min="2580" max="2580" width="5.33203125" style="231" customWidth="1"/>
    <col min="2581" max="2591" width="5" style="231" customWidth="1"/>
    <col min="2592" max="2595" width="4.44140625" style="231" customWidth="1"/>
    <col min="2596" max="2596" width="5" style="231" customWidth="1"/>
    <col min="2597" max="2598" width="4.44140625" style="231" customWidth="1"/>
    <col min="2599" max="2599" width="5.33203125" style="231" customWidth="1"/>
    <col min="2600" max="2600" width="4.77734375" style="231" customWidth="1"/>
    <col min="2601" max="2610" width="5" style="231" customWidth="1"/>
    <col min="2611" max="2614" width="4.44140625" style="231" customWidth="1"/>
    <col min="2615" max="2615" width="5" style="231" customWidth="1"/>
    <col min="2616" max="2617" width="4.44140625" style="231" customWidth="1"/>
    <col min="2618" max="2618" width="5.33203125" style="231" customWidth="1"/>
    <col min="2619" max="2619" width="4.77734375" style="231" customWidth="1"/>
    <col min="2620" max="2629" width="5" style="231" customWidth="1"/>
    <col min="2630" max="2633" width="4.44140625" style="231" customWidth="1"/>
    <col min="2634" max="2634" width="5" style="231" customWidth="1"/>
    <col min="2635" max="2636" width="4.44140625" style="231" customWidth="1"/>
    <col min="2637" max="2637" width="5.33203125" style="231" customWidth="1"/>
    <col min="2638" max="2648" width="5" style="231" customWidth="1"/>
    <col min="2649" max="2652" width="4.44140625" style="231" customWidth="1"/>
    <col min="2653" max="2653" width="5" style="231" customWidth="1"/>
    <col min="2654" max="2655" width="4.44140625" style="231" customWidth="1"/>
    <col min="2656" max="2656" width="5.33203125" style="231" customWidth="1"/>
    <col min="2657" max="2667" width="5" style="231" customWidth="1"/>
    <col min="2668" max="2671" width="4.44140625" style="231" customWidth="1"/>
    <col min="2672" max="2672" width="5" style="231" customWidth="1"/>
    <col min="2673" max="2674" width="4.44140625" style="231" customWidth="1"/>
    <col min="2675" max="2675" width="5.33203125" style="231" customWidth="1"/>
    <col min="2676" max="2686" width="5" style="231" customWidth="1"/>
    <col min="2687" max="2690" width="4.44140625" style="231" customWidth="1"/>
    <col min="2691" max="2691" width="5" style="231" customWidth="1"/>
    <col min="2692" max="2693" width="4.44140625" style="231" customWidth="1"/>
    <col min="2694" max="2694" width="9.6640625" style="231" customWidth="1"/>
    <col min="2695" max="2707" width="6.6640625" style="231" customWidth="1"/>
    <col min="2708" max="2708" width="9.6640625" style="231" customWidth="1"/>
    <col min="2709" max="2721" width="6.6640625" style="231" customWidth="1"/>
    <col min="2722" max="2816" width="8.88671875" style="231"/>
    <col min="2817" max="2817" width="5.33203125" style="231" customWidth="1"/>
    <col min="2818" max="2828" width="5" style="231" customWidth="1"/>
    <col min="2829" max="2832" width="4.44140625" style="231" customWidth="1"/>
    <col min="2833" max="2833" width="5" style="231" customWidth="1"/>
    <col min="2834" max="2835" width="4.44140625" style="231" customWidth="1"/>
    <col min="2836" max="2836" width="5.33203125" style="231" customWidth="1"/>
    <col min="2837" max="2847" width="5" style="231" customWidth="1"/>
    <col min="2848" max="2851" width="4.44140625" style="231" customWidth="1"/>
    <col min="2852" max="2852" width="5" style="231" customWidth="1"/>
    <col min="2853" max="2854" width="4.44140625" style="231" customWidth="1"/>
    <col min="2855" max="2855" width="5.33203125" style="231" customWidth="1"/>
    <col min="2856" max="2856" width="4.77734375" style="231" customWidth="1"/>
    <col min="2857" max="2866" width="5" style="231" customWidth="1"/>
    <col min="2867" max="2870" width="4.44140625" style="231" customWidth="1"/>
    <col min="2871" max="2871" width="5" style="231" customWidth="1"/>
    <col min="2872" max="2873" width="4.44140625" style="231" customWidth="1"/>
    <col min="2874" max="2874" width="5.33203125" style="231" customWidth="1"/>
    <col min="2875" max="2875" width="4.77734375" style="231" customWidth="1"/>
    <col min="2876" max="2885" width="5" style="231" customWidth="1"/>
    <col min="2886" max="2889" width="4.44140625" style="231" customWidth="1"/>
    <col min="2890" max="2890" width="5" style="231" customWidth="1"/>
    <col min="2891" max="2892" width="4.44140625" style="231" customWidth="1"/>
    <col min="2893" max="2893" width="5.33203125" style="231" customWidth="1"/>
    <col min="2894" max="2904" width="5" style="231" customWidth="1"/>
    <col min="2905" max="2908" width="4.44140625" style="231" customWidth="1"/>
    <col min="2909" max="2909" width="5" style="231" customWidth="1"/>
    <col min="2910" max="2911" width="4.44140625" style="231" customWidth="1"/>
    <col min="2912" max="2912" width="5.33203125" style="231" customWidth="1"/>
    <col min="2913" max="2923" width="5" style="231" customWidth="1"/>
    <col min="2924" max="2927" width="4.44140625" style="231" customWidth="1"/>
    <col min="2928" max="2928" width="5" style="231" customWidth="1"/>
    <col min="2929" max="2930" width="4.44140625" style="231" customWidth="1"/>
    <col min="2931" max="2931" width="5.33203125" style="231" customWidth="1"/>
    <col min="2932" max="2942" width="5" style="231" customWidth="1"/>
    <col min="2943" max="2946" width="4.44140625" style="231" customWidth="1"/>
    <col min="2947" max="2947" width="5" style="231" customWidth="1"/>
    <col min="2948" max="2949" width="4.44140625" style="231" customWidth="1"/>
    <col min="2950" max="2950" width="9.6640625" style="231" customWidth="1"/>
    <col min="2951" max="2963" width="6.6640625" style="231" customWidth="1"/>
    <col min="2964" max="2964" width="9.6640625" style="231" customWidth="1"/>
    <col min="2965" max="2977" width="6.6640625" style="231" customWidth="1"/>
    <col min="2978" max="3072" width="8.88671875" style="231"/>
    <col min="3073" max="3073" width="5.33203125" style="231" customWidth="1"/>
    <col min="3074" max="3084" width="5" style="231" customWidth="1"/>
    <col min="3085" max="3088" width="4.44140625" style="231" customWidth="1"/>
    <col min="3089" max="3089" width="5" style="231" customWidth="1"/>
    <col min="3090" max="3091" width="4.44140625" style="231" customWidth="1"/>
    <col min="3092" max="3092" width="5.33203125" style="231" customWidth="1"/>
    <col min="3093" max="3103" width="5" style="231" customWidth="1"/>
    <col min="3104" max="3107" width="4.44140625" style="231" customWidth="1"/>
    <col min="3108" max="3108" width="5" style="231" customWidth="1"/>
    <col min="3109" max="3110" width="4.44140625" style="231" customWidth="1"/>
    <col min="3111" max="3111" width="5.33203125" style="231" customWidth="1"/>
    <col min="3112" max="3112" width="4.77734375" style="231" customWidth="1"/>
    <col min="3113" max="3122" width="5" style="231" customWidth="1"/>
    <col min="3123" max="3126" width="4.44140625" style="231" customWidth="1"/>
    <col min="3127" max="3127" width="5" style="231" customWidth="1"/>
    <col min="3128" max="3129" width="4.44140625" style="231" customWidth="1"/>
    <col min="3130" max="3130" width="5.33203125" style="231" customWidth="1"/>
    <col min="3131" max="3131" width="4.77734375" style="231" customWidth="1"/>
    <col min="3132" max="3141" width="5" style="231" customWidth="1"/>
    <col min="3142" max="3145" width="4.44140625" style="231" customWidth="1"/>
    <col min="3146" max="3146" width="5" style="231" customWidth="1"/>
    <col min="3147" max="3148" width="4.44140625" style="231" customWidth="1"/>
    <col min="3149" max="3149" width="5.33203125" style="231" customWidth="1"/>
    <col min="3150" max="3160" width="5" style="231" customWidth="1"/>
    <col min="3161" max="3164" width="4.44140625" style="231" customWidth="1"/>
    <col min="3165" max="3165" width="5" style="231" customWidth="1"/>
    <col min="3166" max="3167" width="4.44140625" style="231" customWidth="1"/>
    <col min="3168" max="3168" width="5.33203125" style="231" customWidth="1"/>
    <col min="3169" max="3179" width="5" style="231" customWidth="1"/>
    <col min="3180" max="3183" width="4.44140625" style="231" customWidth="1"/>
    <col min="3184" max="3184" width="5" style="231" customWidth="1"/>
    <col min="3185" max="3186" width="4.44140625" style="231" customWidth="1"/>
    <col min="3187" max="3187" width="5.33203125" style="231" customWidth="1"/>
    <col min="3188" max="3198" width="5" style="231" customWidth="1"/>
    <col min="3199" max="3202" width="4.44140625" style="231" customWidth="1"/>
    <col min="3203" max="3203" width="5" style="231" customWidth="1"/>
    <col min="3204" max="3205" width="4.44140625" style="231" customWidth="1"/>
    <col min="3206" max="3206" width="9.6640625" style="231" customWidth="1"/>
    <col min="3207" max="3219" width="6.6640625" style="231" customWidth="1"/>
    <col min="3220" max="3220" width="9.6640625" style="231" customWidth="1"/>
    <col min="3221" max="3233" width="6.6640625" style="231" customWidth="1"/>
    <col min="3234" max="3328" width="8.88671875" style="231"/>
    <col min="3329" max="3329" width="5.33203125" style="231" customWidth="1"/>
    <col min="3330" max="3340" width="5" style="231" customWidth="1"/>
    <col min="3341" max="3344" width="4.44140625" style="231" customWidth="1"/>
    <col min="3345" max="3345" width="5" style="231" customWidth="1"/>
    <col min="3346" max="3347" width="4.44140625" style="231" customWidth="1"/>
    <col min="3348" max="3348" width="5.33203125" style="231" customWidth="1"/>
    <col min="3349" max="3359" width="5" style="231" customWidth="1"/>
    <col min="3360" max="3363" width="4.44140625" style="231" customWidth="1"/>
    <col min="3364" max="3364" width="5" style="231" customWidth="1"/>
    <col min="3365" max="3366" width="4.44140625" style="231" customWidth="1"/>
    <col min="3367" max="3367" width="5.33203125" style="231" customWidth="1"/>
    <col min="3368" max="3368" width="4.77734375" style="231" customWidth="1"/>
    <col min="3369" max="3378" width="5" style="231" customWidth="1"/>
    <col min="3379" max="3382" width="4.44140625" style="231" customWidth="1"/>
    <col min="3383" max="3383" width="5" style="231" customWidth="1"/>
    <col min="3384" max="3385" width="4.44140625" style="231" customWidth="1"/>
    <col min="3386" max="3386" width="5.33203125" style="231" customWidth="1"/>
    <col min="3387" max="3387" width="4.77734375" style="231" customWidth="1"/>
    <col min="3388" max="3397" width="5" style="231" customWidth="1"/>
    <col min="3398" max="3401" width="4.44140625" style="231" customWidth="1"/>
    <col min="3402" max="3402" width="5" style="231" customWidth="1"/>
    <col min="3403" max="3404" width="4.44140625" style="231" customWidth="1"/>
    <col min="3405" max="3405" width="5.33203125" style="231" customWidth="1"/>
    <col min="3406" max="3416" width="5" style="231" customWidth="1"/>
    <col min="3417" max="3420" width="4.44140625" style="231" customWidth="1"/>
    <col min="3421" max="3421" width="5" style="231" customWidth="1"/>
    <col min="3422" max="3423" width="4.44140625" style="231" customWidth="1"/>
    <col min="3424" max="3424" width="5.33203125" style="231" customWidth="1"/>
    <col min="3425" max="3435" width="5" style="231" customWidth="1"/>
    <col min="3436" max="3439" width="4.44140625" style="231" customWidth="1"/>
    <col min="3440" max="3440" width="5" style="231" customWidth="1"/>
    <col min="3441" max="3442" width="4.44140625" style="231" customWidth="1"/>
    <col min="3443" max="3443" width="5.33203125" style="231" customWidth="1"/>
    <col min="3444" max="3454" width="5" style="231" customWidth="1"/>
    <col min="3455" max="3458" width="4.44140625" style="231" customWidth="1"/>
    <col min="3459" max="3459" width="5" style="231" customWidth="1"/>
    <col min="3460" max="3461" width="4.44140625" style="231" customWidth="1"/>
    <col min="3462" max="3462" width="9.6640625" style="231" customWidth="1"/>
    <col min="3463" max="3475" width="6.6640625" style="231" customWidth="1"/>
    <col min="3476" max="3476" width="9.6640625" style="231" customWidth="1"/>
    <col min="3477" max="3489" width="6.6640625" style="231" customWidth="1"/>
    <col min="3490" max="3584" width="8.88671875" style="231"/>
    <col min="3585" max="3585" width="5.33203125" style="231" customWidth="1"/>
    <col min="3586" max="3596" width="5" style="231" customWidth="1"/>
    <col min="3597" max="3600" width="4.44140625" style="231" customWidth="1"/>
    <col min="3601" max="3601" width="5" style="231" customWidth="1"/>
    <col min="3602" max="3603" width="4.44140625" style="231" customWidth="1"/>
    <col min="3604" max="3604" width="5.33203125" style="231" customWidth="1"/>
    <col min="3605" max="3615" width="5" style="231" customWidth="1"/>
    <col min="3616" max="3619" width="4.44140625" style="231" customWidth="1"/>
    <col min="3620" max="3620" width="5" style="231" customWidth="1"/>
    <col min="3621" max="3622" width="4.44140625" style="231" customWidth="1"/>
    <col min="3623" max="3623" width="5.33203125" style="231" customWidth="1"/>
    <col min="3624" max="3624" width="4.77734375" style="231" customWidth="1"/>
    <col min="3625" max="3634" width="5" style="231" customWidth="1"/>
    <col min="3635" max="3638" width="4.44140625" style="231" customWidth="1"/>
    <col min="3639" max="3639" width="5" style="231" customWidth="1"/>
    <col min="3640" max="3641" width="4.44140625" style="231" customWidth="1"/>
    <col min="3642" max="3642" width="5.33203125" style="231" customWidth="1"/>
    <col min="3643" max="3643" width="4.77734375" style="231" customWidth="1"/>
    <col min="3644" max="3653" width="5" style="231" customWidth="1"/>
    <col min="3654" max="3657" width="4.44140625" style="231" customWidth="1"/>
    <col min="3658" max="3658" width="5" style="231" customWidth="1"/>
    <col min="3659" max="3660" width="4.44140625" style="231" customWidth="1"/>
    <col min="3661" max="3661" width="5.33203125" style="231" customWidth="1"/>
    <col min="3662" max="3672" width="5" style="231" customWidth="1"/>
    <col min="3673" max="3676" width="4.44140625" style="231" customWidth="1"/>
    <col min="3677" max="3677" width="5" style="231" customWidth="1"/>
    <col min="3678" max="3679" width="4.44140625" style="231" customWidth="1"/>
    <col min="3680" max="3680" width="5.33203125" style="231" customWidth="1"/>
    <col min="3681" max="3691" width="5" style="231" customWidth="1"/>
    <col min="3692" max="3695" width="4.44140625" style="231" customWidth="1"/>
    <col min="3696" max="3696" width="5" style="231" customWidth="1"/>
    <col min="3697" max="3698" width="4.44140625" style="231" customWidth="1"/>
    <col min="3699" max="3699" width="5.33203125" style="231" customWidth="1"/>
    <col min="3700" max="3710" width="5" style="231" customWidth="1"/>
    <col min="3711" max="3714" width="4.44140625" style="231" customWidth="1"/>
    <col min="3715" max="3715" width="5" style="231" customWidth="1"/>
    <col min="3716" max="3717" width="4.44140625" style="231" customWidth="1"/>
    <col min="3718" max="3718" width="9.6640625" style="231" customWidth="1"/>
    <col min="3719" max="3731" width="6.6640625" style="231" customWidth="1"/>
    <col min="3732" max="3732" width="9.6640625" style="231" customWidth="1"/>
    <col min="3733" max="3745" width="6.6640625" style="231" customWidth="1"/>
    <col min="3746" max="3840" width="8.88671875" style="231"/>
    <col min="3841" max="3841" width="5.33203125" style="231" customWidth="1"/>
    <col min="3842" max="3852" width="5" style="231" customWidth="1"/>
    <col min="3853" max="3856" width="4.44140625" style="231" customWidth="1"/>
    <col min="3857" max="3857" width="5" style="231" customWidth="1"/>
    <col min="3858" max="3859" width="4.44140625" style="231" customWidth="1"/>
    <col min="3860" max="3860" width="5.33203125" style="231" customWidth="1"/>
    <col min="3861" max="3871" width="5" style="231" customWidth="1"/>
    <col min="3872" max="3875" width="4.44140625" style="231" customWidth="1"/>
    <col min="3876" max="3876" width="5" style="231" customWidth="1"/>
    <col min="3877" max="3878" width="4.44140625" style="231" customWidth="1"/>
    <col min="3879" max="3879" width="5.33203125" style="231" customWidth="1"/>
    <col min="3880" max="3880" width="4.77734375" style="231" customWidth="1"/>
    <col min="3881" max="3890" width="5" style="231" customWidth="1"/>
    <col min="3891" max="3894" width="4.44140625" style="231" customWidth="1"/>
    <col min="3895" max="3895" width="5" style="231" customWidth="1"/>
    <col min="3896" max="3897" width="4.44140625" style="231" customWidth="1"/>
    <col min="3898" max="3898" width="5.33203125" style="231" customWidth="1"/>
    <col min="3899" max="3899" width="4.77734375" style="231" customWidth="1"/>
    <col min="3900" max="3909" width="5" style="231" customWidth="1"/>
    <col min="3910" max="3913" width="4.44140625" style="231" customWidth="1"/>
    <col min="3914" max="3914" width="5" style="231" customWidth="1"/>
    <col min="3915" max="3916" width="4.44140625" style="231" customWidth="1"/>
    <col min="3917" max="3917" width="5.33203125" style="231" customWidth="1"/>
    <col min="3918" max="3928" width="5" style="231" customWidth="1"/>
    <col min="3929" max="3932" width="4.44140625" style="231" customWidth="1"/>
    <col min="3933" max="3933" width="5" style="231" customWidth="1"/>
    <col min="3934" max="3935" width="4.44140625" style="231" customWidth="1"/>
    <col min="3936" max="3936" width="5.33203125" style="231" customWidth="1"/>
    <col min="3937" max="3947" width="5" style="231" customWidth="1"/>
    <col min="3948" max="3951" width="4.44140625" style="231" customWidth="1"/>
    <col min="3952" max="3952" width="5" style="231" customWidth="1"/>
    <col min="3953" max="3954" width="4.44140625" style="231" customWidth="1"/>
    <col min="3955" max="3955" width="5.33203125" style="231" customWidth="1"/>
    <col min="3956" max="3966" width="5" style="231" customWidth="1"/>
    <col min="3967" max="3970" width="4.44140625" style="231" customWidth="1"/>
    <col min="3971" max="3971" width="5" style="231" customWidth="1"/>
    <col min="3972" max="3973" width="4.44140625" style="231" customWidth="1"/>
    <col min="3974" max="3974" width="9.6640625" style="231" customWidth="1"/>
    <col min="3975" max="3987" width="6.6640625" style="231" customWidth="1"/>
    <col min="3988" max="3988" width="9.6640625" style="231" customWidth="1"/>
    <col min="3989" max="4001" width="6.6640625" style="231" customWidth="1"/>
    <col min="4002" max="4096" width="8.88671875" style="231"/>
    <col min="4097" max="4097" width="5.33203125" style="231" customWidth="1"/>
    <col min="4098" max="4108" width="5" style="231" customWidth="1"/>
    <col min="4109" max="4112" width="4.44140625" style="231" customWidth="1"/>
    <col min="4113" max="4113" width="5" style="231" customWidth="1"/>
    <col min="4114" max="4115" width="4.44140625" style="231" customWidth="1"/>
    <col min="4116" max="4116" width="5.33203125" style="231" customWidth="1"/>
    <col min="4117" max="4127" width="5" style="231" customWidth="1"/>
    <col min="4128" max="4131" width="4.44140625" style="231" customWidth="1"/>
    <col min="4132" max="4132" width="5" style="231" customWidth="1"/>
    <col min="4133" max="4134" width="4.44140625" style="231" customWidth="1"/>
    <col min="4135" max="4135" width="5.33203125" style="231" customWidth="1"/>
    <col min="4136" max="4136" width="4.77734375" style="231" customWidth="1"/>
    <col min="4137" max="4146" width="5" style="231" customWidth="1"/>
    <col min="4147" max="4150" width="4.44140625" style="231" customWidth="1"/>
    <col min="4151" max="4151" width="5" style="231" customWidth="1"/>
    <col min="4152" max="4153" width="4.44140625" style="231" customWidth="1"/>
    <col min="4154" max="4154" width="5.33203125" style="231" customWidth="1"/>
    <col min="4155" max="4155" width="4.77734375" style="231" customWidth="1"/>
    <col min="4156" max="4165" width="5" style="231" customWidth="1"/>
    <col min="4166" max="4169" width="4.44140625" style="231" customWidth="1"/>
    <col min="4170" max="4170" width="5" style="231" customWidth="1"/>
    <col min="4171" max="4172" width="4.44140625" style="231" customWidth="1"/>
    <col min="4173" max="4173" width="5.33203125" style="231" customWidth="1"/>
    <col min="4174" max="4184" width="5" style="231" customWidth="1"/>
    <col min="4185" max="4188" width="4.44140625" style="231" customWidth="1"/>
    <col min="4189" max="4189" width="5" style="231" customWidth="1"/>
    <col min="4190" max="4191" width="4.44140625" style="231" customWidth="1"/>
    <col min="4192" max="4192" width="5.33203125" style="231" customWidth="1"/>
    <col min="4193" max="4203" width="5" style="231" customWidth="1"/>
    <col min="4204" max="4207" width="4.44140625" style="231" customWidth="1"/>
    <col min="4208" max="4208" width="5" style="231" customWidth="1"/>
    <col min="4209" max="4210" width="4.44140625" style="231" customWidth="1"/>
    <col min="4211" max="4211" width="5.33203125" style="231" customWidth="1"/>
    <col min="4212" max="4222" width="5" style="231" customWidth="1"/>
    <col min="4223" max="4226" width="4.44140625" style="231" customWidth="1"/>
    <col min="4227" max="4227" width="5" style="231" customWidth="1"/>
    <col min="4228" max="4229" width="4.44140625" style="231" customWidth="1"/>
    <col min="4230" max="4230" width="9.6640625" style="231" customWidth="1"/>
    <col min="4231" max="4243" width="6.6640625" style="231" customWidth="1"/>
    <col min="4244" max="4244" width="9.6640625" style="231" customWidth="1"/>
    <col min="4245" max="4257" width="6.6640625" style="231" customWidth="1"/>
    <col min="4258" max="4352" width="8.88671875" style="231"/>
    <col min="4353" max="4353" width="5.33203125" style="231" customWidth="1"/>
    <col min="4354" max="4364" width="5" style="231" customWidth="1"/>
    <col min="4365" max="4368" width="4.44140625" style="231" customWidth="1"/>
    <col min="4369" max="4369" width="5" style="231" customWidth="1"/>
    <col min="4370" max="4371" width="4.44140625" style="231" customWidth="1"/>
    <col min="4372" max="4372" width="5.33203125" style="231" customWidth="1"/>
    <col min="4373" max="4383" width="5" style="231" customWidth="1"/>
    <col min="4384" max="4387" width="4.44140625" style="231" customWidth="1"/>
    <col min="4388" max="4388" width="5" style="231" customWidth="1"/>
    <col min="4389" max="4390" width="4.44140625" style="231" customWidth="1"/>
    <col min="4391" max="4391" width="5.33203125" style="231" customWidth="1"/>
    <col min="4392" max="4392" width="4.77734375" style="231" customWidth="1"/>
    <col min="4393" max="4402" width="5" style="231" customWidth="1"/>
    <col min="4403" max="4406" width="4.44140625" style="231" customWidth="1"/>
    <col min="4407" max="4407" width="5" style="231" customWidth="1"/>
    <col min="4408" max="4409" width="4.44140625" style="231" customWidth="1"/>
    <col min="4410" max="4410" width="5.33203125" style="231" customWidth="1"/>
    <col min="4411" max="4411" width="4.77734375" style="231" customWidth="1"/>
    <col min="4412" max="4421" width="5" style="231" customWidth="1"/>
    <col min="4422" max="4425" width="4.44140625" style="231" customWidth="1"/>
    <col min="4426" max="4426" width="5" style="231" customWidth="1"/>
    <col min="4427" max="4428" width="4.44140625" style="231" customWidth="1"/>
    <col min="4429" max="4429" width="5.33203125" style="231" customWidth="1"/>
    <col min="4430" max="4440" width="5" style="231" customWidth="1"/>
    <col min="4441" max="4444" width="4.44140625" style="231" customWidth="1"/>
    <col min="4445" max="4445" width="5" style="231" customWidth="1"/>
    <col min="4446" max="4447" width="4.44140625" style="231" customWidth="1"/>
    <col min="4448" max="4448" width="5.33203125" style="231" customWidth="1"/>
    <col min="4449" max="4459" width="5" style="231" customWidth="1"/>
    <col min="4460" max="4463" width="4.44140625" style="231" customWidth="1"/>
    <col min="4464" max="4464" width="5" style="231" customWidth="1"/>
    <col min="4465" max="4466" width="4.44140625" style="231" customWidth="1"/>
    <col min="4467" max="4467" width="5.33203125" style="231" customWidth="1"/>
    <col min="4468" max="4478" width="5" style="231" customWidth="1"/>
    <col min="4479" max="4482" width="4.44140625" style="231" customWidth="1"/>
    <col min="4483" max="4483" width="5" style="231" customWidth="1"/>
    <col min="4484" max="4485" width="4.44140625" style="231" customWidth="1"/>
    <col min="4486" max="4486" width="9.6640625" style="231" customWidth="1"/>
    <col min="4487" max="4499" width="6.6640625" style="231" customWidth="1"/>
    <col min="4500" max="4500" width="9.6640625" style="231" customWidth="1"/>
    <col min="4501" max="4513" width="6.6640625" style="231" customWidth="1"/>
    <col min="4514" max="4608" width="8.88671875" style="231"/>
    <col min="4609" max="4609" width="5.33203125" style="231" customWidth="1"/>
    <col min="4610" max="4620" width="5" style="231" customWidth="1"/>
    <col min="4621" max="4624" width="4.44140625" style="231" customWidth="1"/>
    <col min="4625" max="4625" width="5" style="231" customWidth="1"/>
    <col min="4626" max="4627" width="4.44140625" style="231" customWidth="1"/>
    <col min="4628" max="4628" width="5.33203125" style="231" customWidth="1"/>
    <col min="4629" max="4639" width="5" style="231" customWidth="1"/>
    <col min="4640" max="4643" width="4.44140625" style="231" customWidth="1"/>
    <col min="4644" max="4644" width="5" style="231" customWidth="1"/>
    <col min="4645" max="4646" width="4.44140625" style="231" customWidth="1"/>
    <col min="4647" max="4647" width="5.33203125" style="231" customWidth="1"/>
    <col min="4648" max="4648" width="4.77734375" style="231" customWidth="1"/>
    <col min="4649" max="4658" width="5" style="231" customWidth="1"/>
    <col min="4659" max="4662" width="4.44140625" style="231" customWidth="1"/>
    <col min="4663" max="4663" width="5" style="231" customWidth="1"/>
    <col min="4664" max="4665" width="4.44140625" style="231" customWidth="1"/>
    <col min="4666" max="4666" width="5.33203125" style="231" customWidth="1"/>
    <col min="4667" max="4667" width="4.77734375" style="231" customWidth="1"/>
    <col min="4668" max="4677" width="5" style="231" customWidth="1"/>
    <col min="4678" max="4681" width="4.44140625" style="231" customWidth="1"/>
    <col min="4682" max="4682" width="5" style="231" customWidth="1"/>
    <col min="4683" max="4684" width="4.44140625" style="231" customWidth="1"/>
    <col min="4685" max="4685" width="5.33203125" style="231" customWidth="1"/>
    <col min="4686" max="4696" width="5" style="231" customWidth="1"/>
    <col min="4697" max="4700" width="4.44140625" style="231" customWidth="1"/>
    <col min="4701" max="4701" width="5" style="231" customWidth="1"/>
    <col min="4702" max="4703" width="4.44140625" style="231" customWidth="1"/>
    <col min="4704" max="4704" width="5.33203125" style="231" customWidth="1"/>
    <col min="4705" max="4715" width="5" style="231" customWidth="1"/>
    <col min="4716" max="4719" width="4.44140625" style="231" customWidth="1"/>
    <col min="4720" max="4720" width="5" style="231" customWidth="1"/>
    <col min="4721" max="4722" width="4.44140625" style="231" customWidth="1"/>
    <col min="4723" max="4723" width="5.33203125" style="231" customWidth="1"/>
    <col min="4724" max="4734" width="5" style="231" customWidth="1"/>
    <col min="4735" max="4738" width="4.44140625" style="231" customWidth="1"/>
    <col min="4739" max="4739" width="5" style="231" customWidth="1"/>
    <col min="4740" max="4741" width="4.44140625" style="231" customWidth="1"/>
    <col min="4742" max="4742" width="9.6640625" style="231" customWidth="1"/>
    <col min="4743" max="4755" width="6.6640625" style="231" customWidth="1"/>
    <col min="4756" max="4756" width="9.6640625" style="231" customWidth="1"/>
    <col min="4757" max="4769" width="6.6640625" style="231" customWidth="1"/>
    <col min="4770" max="4864" width="8.88671875" style="231"/>
    <col min="4865" max="4865" width="5.33203125" style="231" customWidth="1"/>
    <col min="4866" max="4876" width="5" style="231" customWidth="1"/>
    <col min="4877" max="4880" width="4.44140625" style="231" customWidth="1"/>
    <col min="4881" max="4881" width="5" style="231" customWidth="1"/>
    <col min="4882" max="4883" width="4.44140625" style="231" customWidth="1"/>
    <col min="4884" max="4884" width="5.33203125" style="231" customWidth="1"/>
    <col min="4885" max="4895" width="5" style="231" customWidth="1"/>
    <col min="4896" max="4899" width="4.44140625" style="231" customWidth="1"/>
    <col min="4900" max="4900" width="5" style="231" customWidth="1"/>
    <col min="4901" max="4902" width="4.44140625" style="231" customWidth="1"/>
    <col min="4903" max="4903" width="5.33203125" style="231" customWidth="1"/>
    <col min="4904" max="4904" width="4.77734375" style="231" customWidth="1"/>
    <col min="4905" max="4914" width="5" style="231" customWidth="1"/>
    <col min="4915" max="4918" width="4.44140625" style="231" customWidth="1"/>
    <col min="4919" max="4919" width="5" style="231" customWidth="1"/>
    <col min="4920" max="4921" width="4.44140625" style="231" customWidth="1"/>
    <col min="4922" max="4922" width="5.33203125" style="231" customWidth="1"/>
    <col min="4923" max="4923" width="4.77734375" style="231" customWidth="1"/>
    <col min="4924" max="4933" width="5" style="231" customWidth="1"/>
    <col min="4934" max="4937" width="4.44140625" style="231" customWidth="1"/>
    <col min="4938" max="4938" width="5" style="231" customWidth="1"/>
    <col min="4939" max="4940" width="4.44140625" style="231" customWidth="1"/>
    <col min="4941" max="4941" width="5.33203125" style="231" customWidth="1"/>
    <col min="4942" max="4952" width="5" style="231" customWidth="1"/>
    <col min="4953" max="4956" width="4.44140625" style="231" customWidth="1"/>
    <col min="4957" max="4957" width="5" style="231" customWidth="1"/>
    <col min="4958" max="4959" width="4.44140625" style="231" customWidth="1"/>
    <col min="4960" max="4960" width="5.33203125" style="231" customWidth="1"/>
    <col min="4961" max="4971" width="5" style="231" customWidth="1"/>
    <col min="4972" max="4975" width="4.44140625" style="231" customWidth="1"/>
    <col min="4976" max="4976" width="5" style="231" customWidth="1"/>
    <col min="4977" max="4978" width="4.44140625" style="231" customWidth="1"/>
    <col min="4979" max="4979" width="5.33203125" style="231" customWidth="1"/>
    <col min="4980" max="4990" width="5" style="231" customWidth="1"/>
    <col min="4991" max="4994" width="4.44140625" style="231" customWidth="1"/>
    <col min="4995" max="4995" width="5" style="231" customWidth="1"/>
    <col min="4996" max="4997" width="4.44140625" style="231" customWidth="1"/>
    <col min="4998" max="4998" width="9.6640625" style="231" customWidth="1"/>
    <col min="4999" max="5011" width="6.6640625" style="231" customWidth="1"/>
    <col min="5012" max="5012" width="9.6640625" style="231" customWidth="1"/>
    <col min="5013" max="5025" width="6.6640625" style="231" customWidth="1"/>
    <col min="5026" max="5120" width="8.88671875" style="231"/>
    <col min="5121" max="5121" width="5.33203125" style="231" customWidth="1"/>
    <col min="5122" max="5132" width="5" style="231" customWidth="1"/>
    <col min="5133" max="5136" width="4.44140625" style="231" customWidth="1"/>
    <col min="5137" max="5137" width="5" style="231" customWidth="1"/>
    <col min="5138" max="5139" width="4.44140625" style="231" customWidth="1"/>
    <col min="5140" max="5140" width="5.33203125" style="231" customWidth="1"/>
    <col min="5141" max="5151" width="5" style="231" customWidth="1"/>
    <col min="5152" max="5155" width="4.44140625" style="231" customWidth="1"/>
    <col min="5156" max="5156" width="5" style="231" customWidth="1"/>
    <col min="5157" max="5158" width="4.44140625" style="231" customWidth="1"/>
    <col min="5159" max="5159" width="5.33203125" style="231" customWidth="1"/>
    <col min="5160" max="5160" width="4.77734375" style="231" customWidth="1"/>
    <col min="5161" max="5170" width="5" style="231" customWidth="1"/>
    <col min="5171" max="5174" width="4.44140625" style="231" customWidth="1"/>
    <col min="5175" max="5175" width="5" style="231" customWidth="1"/>
    <col min="5176" max="5177" width="4.44140625" style="231" customWidth="1"/>
    <col min="5178" max="5178" width="5.33203125" style="231" customWidth="1"/>
    <col min="5179" max="5179" width="4.77734375" style="231" customWidth="1"/>
    <col min="5180" max="5189" width="5" style="231" customWidth="1"/>
    <col min="5190" max="5193" width="4.44140625" style="231" customWidth="1"/>
    <col min="5194" max="5194" width="5" style="231" customWidth="1"/>
    <col min="5195" max="5196" width="4.44140625" style="231" customWidth="1"/>
    <col min="5197" max="5197" width="5.33203125" style="231" customWidth="1"/>
    <col min="5198" max="5208" width="5" style="231" customWidth="1"/>
    <col min="5209" max="5212" width="4.44140625" style="231" customWidth="1"/>
    <col min="5213" max="5213" width="5" style="231" customWidth="1"/>
    <col min="5214" max="5215" width="4.44140625" style="231" customWidth="1"/>
    <col min="5216" max="5216" width="5.33203125" style="231" customWidth="1"/>
    <col min="5217" max="5227" width="5" style="231" customWidth="1"/>
    <col min="5228" max="5231" width="4.44140625" style="231" customWidth="1"/>
    <col min="5232" max="5232" width="5" style="231" customWidth="1"/>
    <col min="5233" max="5234" width="4.44140625" style="231" customWidth="1"/>
    <col min="5235" max="5235" width="5.33203125" style="231" customWidth="1"/>
    <col min="5236" max="5246" width="5" style="231" customWidth="1"/>
    <col min="5247" max="5250" width="4.44140625" style="231" customWidth="1"/>
    <col min="5251" max="5251" width="5" style="231" customWidth="1"/>
    <col min="5252" max="5253" width="4.44140625" style="231" customWidth="1"/>
    <col min="5254" max="5254" width="9.6640625" style="231" customWidth="1"/>
    <col min="5255" max="5267" width="6.6640625" style="231" customWidth="1"/>
    <col min="5268" max="5268" width="9.6640625" style="231" customWidth="1"/>
    <col min="5269" max="5281" width="6.6640625" style="231" customWidth="1"/>
    <col min="5282" max="5376" width="8.88671875" style="231"/>
    <col min="5377" max="5377" width="5.33203125" style="231" customWidth="1"/>
    <col min="5378" max="5388" width="5" style="231" customWidth="1"/>
    <col min="5389" max="5392" width="4.44140625" style="231" customWidth="1"/>
    <col min="5393" max="5393" width="5" style="231" customWidth="1"/>
    <col min="5394" max="5395" width="4.44140625" style="231" customWidth="1"/>
    <col min="5396" max="5396" width="5.33203125" style="231" customWidth="1"/>
    <col min="5397" max="5407" width="5" style="231" customWidth="1"/>
    <col min="5408" max="5411" width="4.44140625" style="231" customWidth="1"/>
    <col min="5412" max="5412" width="5" style="231" customWidth="1"/>
    <col min="5413" max="5414" width="4.44140625" style="231" customWidth="1"/>
    <col min="5415" max="5415" width="5.33203125" style="231" customWidth="1"/>
    <col min="5416" max="5416" width="4.77734375" style="231" customWidth="1"/>
    <col min="5417" max="5426" width="5" style="231" customWidth="1"/>
    <col min="5427" max="5430" width="4.44140625" style="231" customWidth="1"/>
    <col min="5431" max="5431" width="5" style="231" customWidth="1"/>
    <col min="5432" max="5433" width="4.44140625" style="231" customWidth="1"/>
    <col min="5434" max="5434" width="5.33203125" style="231" customWidth="1"/>
    <col min="5435" max="5435" width="4.77734375" style="231" customWidth="1"/>
    <col min="5436" max="5445" width="5" style="231" customWidth="1"/>
    <col min="5446" max="5449" width="4.44140625" style="231" customWidth="1"/>
    <col min="5450" max="5450" width="5" style="231" customWidth="1"/>
    <col min="5451" max="5452" width="4.44140625" style="231" customWidth="1"/>
    <col min="5453" max="5453" width="5.33203125" style="231" customWidth="1"/>
    <col min="5454" max="5464" width="5" style="231" customWidth="1"/>
    <col min="5465" max="5468" width="4.44140625" style="231" customWidth="1"/>
    <col min="5469" max="5469" width="5" style="231" customWidth="1"/>
    <col min="5470" max="5471" width="4.44140625" style="231" customWidth="1"/>
    <col min="5472" max="5472" width="5.33203125" style="231" customWidth="1"/>
    <col min="5473" max="5483" width="5" style="231" customWidth="1"/>
    <col min="5484" max="5487" width="4.44140625" style="231" customWidth="1"/>
    <col min="5488" max="5488" width="5" style="231" customWidth="1"/>
    <col min="5489" max="5490" width="4.44140625" style="231" customWidth="1"/>
    <col min="5491" max="5491" width="5.33203125" style="231" customWidth="1"/>
    <col min="5492" max="5502" width="5" style="231" customWidth="1"/>
    <col min="5503" max="5506" width="4.44140625" style="231" customWidth="1"/>
    <col min="5507" max="5507" width="5" style="231" customWidth="1"/>
    <col min="5508" max="5509" width="4.44140625" style="231" customWidth="1"/>
    <col min="5510" max="5510" width="9.6640625" style="231" customWidth="1"/>
    <col min="5511" max="5523" width="6.6640625" style="231" customWidth="1"/>
    <col min="5524" max="5524" width="9.6640625" style="231" customWidth="1"/>
    <col min="5525" max="5537" width="6.6640625" style="231" customWidth="1"/>
    <col min="5538" max="5632" width="8.88671875" style="231"/>
    <col min="5633" max="5633" width="5.33203125" style="231" customWidth="1"/>
    <col min="5634" max="5644" width="5" style="231" customWidth="1"/>
    <col min="5645" max="5648" width="4.44140625" style="231" customWidth="1"/>
    <col min="5649" max="5649" width="5" style="231" customWidth="1"/>
    <col min="5650" max="5651" width="4.44140625" style="231" customWidth="1"/>
    <col min="5652" max="5652" width="5.33203125" style="231" customWidth="1"/>
    <col min="5653" max="5663" width="5" style="231" customWidth="1"/>
    <col min="5664" max="5667" width="4.44140625" style="231" customWidth="1"/>
    <col min="5668" max="5668" width="5" style="231" customWidth="1"/>
    <col min="5669" max="5670" width="4.44140625" style="231" customWidth="1"/>
    <col min="5671" max="5671" width="5.33203125" style="231" customWidth="1"/>
    <col min="5672" max="5672" width="4.77734375" style="231" customWidth="1"/>
    <col min="5673" max="5682" width="5" style="231" customWidth="1"/>
    <col min="5683" max="5686" width="4.44140625" style="231" customWidth="1"/>
    <col min="5687" max="5687" width="5" style="231" customWidth="1"/>
    <col min="5688" max="5689" width="4.44140625" style="231" customWidth="1"/>
    <col min="5690" max="5690" width="5.33203125" style="231" customWidth="1"/>
    <col min="5691" max="5691" width="4.77734375" style="231" customWidth="1"/>
    <col min="5692" max="5701" width="5" style="231" customWidth="1"/>
    <col min="5702" max="5705" width="4.44140625" style="231" customWidth="1"/>
    <col min="5706" max="5706" width="5" style="231" customWidth="1"/>
    <col min="5707" max="5708" width="4.44140625" style="231" customWidth="1"/>
    <col min="5709" max="5709" width="5.33203125" style="231" customWidth="1"/>
    <col min="5710" max="5720" width="5" style="231" customWidth="1"/>
    <col min="5721" max="5724" width="4.44140625" style="231" customWidth="1"/>
    <col min="5725" max="5725" width="5" style="231" customWidth="1"/>
    <col min="5726" max="5727" width="4.44140625" style="231" customWidth="1"/>
    <col min="5728" max="5728" width="5.33203125" style="231" customWidth="1"/>
    <col min="5729" max="5739" width="5" style="231" customWidth="1"/>
    <col min="5740" max="5743" width="4.44140625" style="231" customWidth="1"/>
    <col min="5744" max="5744" width="5" style="231" customWidth="1"/>
    <col min="5745" max="5746" width="4.44140625" style="231" customWidth="1"/>
    <col min="5747" max="5747" width="5.33203125" style="231" customWidth="1"/>
    <col min="5748" max="5758" width="5" style="231" customWidth="1"/>
    <col min="5759" max="5762" width="4.44140625" style="231" customWidth="1"/>
    <col min="5763" max="5763" width="5" style="231" customWidth="1"/>
    <col min="5764" max="5765" width="4.44140625" style="231" customWidth="1"/>
    <col min="5766" max="5766" width="9.6640625" style="231" customWidth="1"/>
    <col min="5767" max="5779" width="6.6640625" style="231" customWidth="1"/>
    <col min="5780" max="5780" width="9.6640625" style="231" customWidth="1"/>
    <col min="5781" max="5793" width="6.6640625" style="231" customWidth="1"/>
    <col min="5794" max="5888" width="8.88671875" style="231"/>
    <col min="5889" max="5889" width="5.33203125" style="231" customWidth="1"/>
    <col min="5890" max="5900" width="5" style="231" customWidth="1"/>
    <col min="5901" max="5904" width="4.44140625" style="231" customWidth="1"/>
    <col min="5905" max="5905" width="5" style="231" customWidth="1"/>
    <col min="5906" max="5907" width="4.44140625" style="231" customWidth="1"/>
    <col min="5908" max="5908" width="5.33203125" style="231" customWidth="1"/>
    <col min="5909" max="5919" width="5" style="231" customWidth="1"/>
    <col min="5920" max="5923" width="4.44140625" style="231" customWidth="1"/>
    <col min="5924" max="5924" width="5" style="231" customWidth="1"/>
    <col min="5925" max="5926" width="4.44140625" style="231" customWidth="1"/>
    <col min="5927" max="5927" width="5.33203125" style="231" customWidth="1"/>
    <col min="5928" max="5928" width="4.77734375" style="231" customWidth="1"/>
    <col min="5929" max="5938" width="5" style="231" customWidth="1"/>
    <col min="5939" max="5942" width="4.44140625" style="231" customWidth="1"/>
    <col min="5943" max="5943" width="5" style="231" customWidth="1"/>
    <col min="5944" max="5945" width="4.44140625" style="231" customWidth="1"/>
    <col min="5946" max="5946" width="5.33203125" style="231" customWidth="1"/>
    <col min="5947" max="5947" width="4.77734375" style="231" customWidth="1"/>
    <col min="5948" max="5957" width="5" style="231" customWidth="1"/>
    <col min="5958" max="5961" width="4.44140625" style="231" customWidth="1"/>
    <col min="5962" max="5962" width="5" style="231" customWidth="1"/>
    <col min="5963" max="5964" width="4.44140625" style="231" customWidth="1"/>
    <col min="5965" max="5965" width="5.33203125" style="231" customWidth="1"/>
    <col min="5966" max="5976" width="5" style="231" customWidth="1"/>
    <col min="5977" max="5980" width="4.44140625" style="231" customWidth="1"/>
    <col min="5981" max="5981" width="5" style="231" customWidth="1"/>
    <col min="5982" max="5983" width="4.44140625" style="231" customWidth="1"/>
    <col min="5984" max="5984" width="5.33203125" style="231" customWidth="1"/>
    <col min="5985" max="5995" width="5" style="231" customWidth="1"/>
    <col min="5996" max="5999" width="4.44140625" style="231" customWidth="1"/>
    <col min="6000" max="6000" width="5" style="231" customWidth="1"/>
    <col min="6001" max="6002" width="4.44140625" style="231" customWidth="1"/>
    <col min="6003" max="6003" width="5.33203125" style="231" customWidth="1"/>
    <col min="6004" max="6014" width="5" style="231" customWidth="1"/>
    <col min="6015" max="6018" width="4.44140625" style="231" customWidth="1"/>
    <col min="6019" max="6019" width="5" style="231" customWidth="1"/>
    <col min="6020" max="6021" width="4.44140625" style="231" customWidth="1"/>
    <col min="6022" max="6022" width="9.6640625" style="231" customWidth="1"/>
    <col min="6023" max="6035" width="6.6640625" style="231" customWidth="1"/>
    <col min="6036" max="6036" width="9.6640625" style="231" customWidth="1"/>
    <col min="6037" max="6049" width="6.6640625" style="231" customWidth="1"/>
    <col min="6050" max="6144" width="8.88671875" style="231"/>
    <col min="6145" max="6145" width="5.33203125" style="231" customWidth="1"/>
    <col min="6146" max="6156" width="5" style="231" customWidth="1"/>
    <col min="6157" max="6160" width="4.44140625" style="231" customWidth="1"/>
    <col min="6161" max="6161" width="5" style="231" customWidth="1"/>
    <col min="6162" max="6163" width="4.44140625" style="231" customWidth="1"/>
    <col min="6164" max="6164" width="5.33203125" style="231" customWidth="1"/>
    <col min="6165" max="6175" width="5" style="231" customWidth="1"/>
    <col min="6176" max="6179" width="4.44140625" style="231" customWidth="1"/>
    <col min="6180" max="6180" width="5" style="231" customWidth="1"/>
    <col min="6181" max="6182" width="4.44140625" style="231" customWidth="1"/>
    <col min="6183" max="6183" width="5.33203125" style="231" customWidth="1"/>
    <col min="6184" max="6184" width="4.77734375" style="231" customWidth="1"/>
    <col min="6185" max="6194" width="5" style="231" customWidth="1"/>
    <col min="6195" max="6198" width="4.44140625" style="231" customWidth="1"/>
    <col min="6199" max="6199" width="5" style="231" customWidth="1"/>
    <col min="6200" max="6201" width="4.44140625" style="231" customWidth="1"/>
    <col min="6202" max="6202" width="5.33203125" style="231" customWidth="1"/>
    <col min="6203" max="6203" width="4.77734375" style="231" customWidth="1"/>
    <col min="6204" max="6213" width="5" style="231" customWidth="1"/>
    <col min="6214" max="6217" width="4.44140625" style="231" customWidth="1"/>
    <col min="6218" max="6218" width="5" style="231" customWidth="1"/>
    <col min="6219" max="6220" width="4.44140625" style="231" customWidth="1"/>
    <col min="6221" max="6221" width="5.33203125" style="231" customWidth="1"/>
    <col min="6222" max="6232" width="5" style="231" customWidth="1"/>
    <col min="6233" max="6236" width="4.44140625" style="231" customWidth="1"/>
    <col min="6237" max="6237" width="5" style="231" customWidth="1"/>
    <col min="6238" max="6239" width="4.44140625" style="231" customWidth="1"/>
    <col min="6240" max="6240" width="5.33203125" style="231" customWidth="1"/>
    <col min="6241" max="6251" width="5" style="231" customWidth="1"/>
    <col min="6252" max="6255" width="4.44140625" style="231" customWidth="1"/>
    <col min="6256" max="6256" width="5" style="231" customWidth="1"/>
    <col min="6257" max="6258" width="4.44140625" style="231" customWidth="1"/>
    <col min="6259" max="6259" width="5.33203125" style="231" customWidth="1"/>
    <col min="6260" max="6270" width="5" style="231" customWidth="1"/>
    <col min="6271" max="6274" width="4.44140625" style="231" customWidth="1"/>
    <col min="6275" max="6275" width="5" style="231" customWidth="1"/>
    <col min="6276" max="6277" width="4.44140625" style="231" customWidth="1"/>
    <col min="6278" max="6278" width="9.6640625" style="231" customWidth="1"/>
    <col min="6279" max="6291" width="6.6640625" style="231" customWidth="1"/>
    <col min="6292" max="6292" width="9.6640625" style="231" customWidth="1"/>
    <col min="6293" max="6305" width="6.6640625" style="231" customWidth="1"/>
    <col min="6306" max="6400" width="8.88671875" style="231"/>
    <col min="6401" max="6401" width="5.33203125" style="231" customWidth="1"/>
    <col min="6402" max="6412" width="5" style="231" customWidth="1"/>
    <col min="6413" max="6416" width="4.44140625" style="231" customWidth="1"/>
    <col min="6417" max="6417" width="5" style="231" customWidth="1"/>
    <col min="6418" max="6419" width="4.44140625" style="231" customWidth="1"/>
    <col min="6420" max="6420" width="5.33203125" style="231" customWidth="1"/>
    <col min="6421" max="6431" width="5" style="231" customWidth="1"/>
    <col min="6432" max="6435" width="4.44140625" style="231" customWidth="1"/>
    <col min="6436" max="6436" width="5" style="231" customWidth="1"/>
    <col min="6437" max="6438" width="4.44140625" style="231" customWidth="1"/>
    <col min="6439" max="6439" width="5.33203125" style="231" customWidth="1"/>
    <col min="6440" max="6440" width="4.77734375" style="231" customWidth="1"/>
    <col min="6441" max="6450" width="5" style="231" customWidth="1"/>
    <col min="6451" max="6454" width="4.44140625" style="231" customWidth="1"/>
    <col min="6455" max="6455" width="5" style="231" customWidth="1"/>
    <col min="6456" max="6457" width="4.44140625" style="231" customWidth="1"/>
    <col min="6458" max="6458" width="5.33203125" style="231" customWidth="1"/>
    <col min="6459" max="6459" width="4.77734375" style="231" customWidth="1"/>
    <col min="6460" max="6469" width="5" style="231" customWidth="1"/>
    <col min="6470" max="6473" width="4.44140625" style="231" customWidth="1"/>
    <col min="6474" max="6474" width="5" style="231" customWidth="1"/>
    <col min="6475" max="6476" width="4.44140625" style="231" customWidth="1"/>
    <col min="6477" max="6477" width="5.33203125" style="231" customWidth="1"/>
    <col min="6478" max="6488" width="5" style="231" customWidth="1"/>
    <col min="6489" max="6492" width="4.44140625" style="231" customWidth="1"/>
    <col min="6493" max="6493" width="5" style="231" customWidth="1"/>
    <col min="6494" max="6495" width="4.44140625" style="231" customWidth="1"/>
    <col min="6496" max="6496" width="5.33203125" style="231" customWidth="1"/>
    <col min="6497" max="6507" width="5" style="231" customWidth="1"/>
    <col min="6508" max="6511" width="4.44140625" style="231" customWidth="1"/>
    <col min="6512" max="6512" width="5" style="231" customWidth="1"/>
    <col min="6513" max="6514" width="4.44140625" style="231" customWidth="1"/>
    <col min="6515" max="6515" width="5.33203125" style="231" customWidth="1"/>
    <col min="6516" max="6526" width="5" style="231" customWidth="1"/>
    <col min="6527" max="6530" width="4.44140625" style="231" customWidth="1"/>
    <col min="6531" max="6531" width="5" style="231" customWidth="1"/>
    <col min="6532" max="6533" width="4.44140625" style="231" customWidth="1"/>
    <col min="6534" max="6534" width="9.6640625" style="231" customWidth="1"/>
    <col min="6535" max="6547" width="6.6640625" style="231" customWidth="1"/>
    <col min="6548" max="6548" width="9.6640625" style="231" customWidth="1"/>
    <col min="6549" max="6561" width="6.6640625" style="231" customWidth="1"/>
    <col min="6562" max="6656" width="8.88671875" style="231"/>
    <col min="6657" max="6657" width="5.33203125" style="231" customWidth="1"/>
    <col min="6658" max="6668" width="5" style="231" customWidth="1"/>
    <col min="6669" max="6672" width="4.44140625" style="231" customWidth="1"/>
    <col min="6673" max="6673" width="5" style="231" customWidth="1"/>
    <col min="6674" max="6675" width="4.44140625" style="231" customWidth="1"/>
    <col min="6676" max="6676" width="5.33203125" style="231" customWidth="1"/>
    <col min="6677" max="6687" width="5" style="231" customWidth="1"/>
    <col min="6688" max="6691" width="4.44140625" style="231" customWidth="1"/>
    <col min="6692" max="6692" width="5" style="231" customWidth="1"/>
    <col min="6693" max="6694" width="4.44140625" style="231" customWidth="1"/>
    <col min="6695" max="6695" width="5.33203125" style="231" customWidth="1"/>
    <col min="6696" max="6696" width="4.77734375" style="231" customWidth="1"/>
    <col min="6697" max="6706" width="5" style="231" customWidth="1"/>
    <col min="6707" max="6710" width="4.44140625" style="231" customWidth="1"/>
    <col min="6711" max="6711" width="5" style="231" customWidth="1"/>
    <col min="6712" max="6713" width="4.44140625" style="231" customWidth="1"/>
    <col min="6714" max="6714" width="5.33203125" style="231" customWidth="1"/>
    <col min="6715" max="6715" width="4.77734375" style="231" customWidth="1"/>
    <col min="6716" max="6725" width="5" style="231" customWidth="1"/>
    <col min="6726" max="6729" width="4.44140625" style="231" customWidth="1"/>
    <col min="6730" max="6730" width="5" style="231" customWidth="1"/>
    <col min="6731" max="6732" width="4.44140625" style="231" customWidth="1"/>
    <col min="6733" max="6733" width="5.33203125" style="231" customWidth="1"/>
    <col min="6734" max="6744" width="5" style="231" customWidth="1"/>
    <col min="6745" max="6748" width="4.44140625" style="231" customWidth="1"/>
    <col min="6749" max="6749" width="5" style="231" customWidth="1"/>
    <col min="6750" max="6751" width="4.44140625" style="231" customWidth="1"/>
    <col min="6752" max="6752" width="5.33203125" style="231" customWidth="1"/>
    <col min="6753" max="6763" width="5" style="231" customWidth="1"/>
    <col min="6764" max="6767" width="4.44140625" style="231" customWidth="1"/>
    <col min="6768" max="6768" width="5" style="231" customWidth="1"/>
    <col min="6769" max="6770" width="4.44140625" style="231" customWidth="1"/>
    <col min="6771" max="6771" width="5.33203125" style="231" customWidth="1"/>
    <col min="6772" max="6782" width="5" style="231" customWidth="1"/>
    <col min="6783" max="6786" width="4.44140625" style="231" customWidth="1"/>
    <col min="6787" max="6787" width="5" style="231" customWidth="1"/>
    <col min="6788" max="6789" width="4.44140625" style="231" customWidth="1"/>
    <col min="6790" max="6790" width="9.6640625" style="231" customWidth="1"/>
    <col min="6791" max="6803" width="6.6640625" style="231" customWidth="1"/>
    <col min="6804" max="6804" width="9.6640625" style="231" customWidth="1"/>
    <col min="6805" max="6817" width="6.6640625" style="231" customWidth="1"/>
    <col min="6818" max="6912" width="8.88671875" style="231"/>
    <col min="6913" max="6913" width="5.33203125" style="231" customWidth="1"/>
    <col min="6914" max="6924" width="5" style="231" customWidth="1"/>
    <col min="6925" max="6928" width="4.44140625" style="231" customWidth="1"/>
    <col min="6929" max="6929" width="5" style="231" customWidth="1"/>
    <col min="6930" max="6931" width="4.44140625" style="231" customWidth="1"/>
    <col min="6932" max="6932" width="5.33203125" style="231" customWidth="1"/>
    <col min="6933" max="6943" width="5" style="231" customWidth="1"/>
    <col min="6944" max="6947" width="4.44140625" style="231" customWidth="1"/>
    <col min="6948" max="6948" width="5" style="231" customWidth="1"/>
    <col min="6949" max="6950" width="4.44140625" style="231" customWidth="1"/>
    <col min="6951" max="6951" width="5.33203125" style="231" customWidth="1"/>
    <col min="6952" max="6952" width="4.77734375" style="231" customWidth="1"/>
    <col min="6953" max="6962" width="5" style="231" customWidth="1"/>
    <col min="6963" max="6966" width="4.44140625" style="231" customWidth="1"/>
    <col min="6967" max="6967" width="5" style="231" customWidth="1"/>
    <col min="6968" max="6969" width="4.44140625" style="231" customWidth="1"/>
    <col min="6970" max="6970" width="5.33203125" style="231" customWidth="1"/>
    <col min="6971" max="6971" width="4.77734375" style="231" customWidth="1"/>
    <col min="6972" max="6981" width="5" style="231" customWidth="1"/>
    <col min="6982" max="6985" width="4.44140625" style="231" customWidth="1"/>
    <col min="6986" max="6986" width="5" style="231" customWidth="1"/>
    <col min="6987" max="6988" width="4.44140625" style="231" customWidth="1"/>
    <col min="6989" max="6989" width="5.33203125" style="231" customWidth="1"/>
    <col min="6990" max="7000" width="5" style="231" customWidth="1"/>
    <col min="7001" max="7004" width="4.44140625" style="231" customWidth="1"/>
    <col min="7005" max="7005" width="5" style="231" customWidth="1"/>
    <col min="7006" max="7007" width="4.44140625" style="231" customWidth="1"/>
    <col min="7008" max="7008" width="5.33203125" style="231" customWidth="1"/>
    <col min="7009" max="7019" width="5" style="231" customWidth="1"/>
    <col min="7020" max="7023" width="4.44140625" style="231" customWidth="1"/>
    <col min="7024" max="7024" width="5" style="231" customWidth="1"/>
    <col min="7025" max="7026" width="4.44140625" style="231" customWidth="1"/>
    <col min="7027" max="7027" width="5.33203125" style="231" customWidth="1"/>
    <col min="7028" max="7038" width="5" style="231" customWidth="1"/>
    <col min="7039" max="7042" width="4.44140625" style="231" customWidth="1"/>
    <col min="7043" max="7043" width="5" style="231" customWidth="1"/>
    <col min="7044" max="7045" width="4.44140625" style="231" customWidth="1"/>
    <col min="7046" max="7046" width="9.6640625" style="231" customWidth="1"/>
    <col min="7047" max="7059" width="6.6640625" style="231" customWidth="1"/>
    <col min="7060" max="7060" width="9.6640625" style="231" customWidth="1"/>
    <col min="7061" max="7073" width="6.6640625" style="231" customWidth="1"/>
    <col min="7074" max="7168" width="8.88671875" style="231"/>
    <col min="7169" max="7169" width="5.33203125" style="231" customWidth="1"/>
    <col min="7170" max="7180" width="5" style="231" customWidth="1"/>
    <col min="7181" max="7184" width="4.44140625" style="231" customWidth="1"/>
    <col min="7185" max="7185" width="5" style="231" customWidth="1"/>
    <col min="7186" max="7187" width="4.44140625" style="231" customWidth="1"/>
    <col min="7188" max="7188" width="5.33203125" style="231" customWidth="1"/>
    <col min="7189" max="7199" width="5" style="231" customWidth="1"/>
    <col min="7200" max="7203" width="4.44140625" style="231" customWidth="1"/>
    <col min="7204" max="7204" width="5" style="231" customWidth="1"/>
    <col min="7205" max="7206" width="4.44140625" style="231" customWidth="1"/>
    <col min="7207" max="7207" width="5.33203125" style="231" customWidth="1"/>
    <col min="7208" max="7208" width="4.77734375" style="231" customWidth="1"/>
    <col min="7209" max="7218" width="5" style="231" customWidth="1"/>
    <col min="7219" max="7222" width="4.44140625" style="231" customWidth="1"/>
    <col min="7223" max="7223" width="5" style="231" customWidth="1"/>
    <col min="7224" max="7225" width="4.44140625" style="231" customWidth="1"/>
    <col min="7226" max="7226" width="5.33203125" style="231" customWidth="1"/>
    <col min="7227" max="7227" width="4.77734375" style="231" customWidth="1"/>
    <col min="7228" max="7237" width="5" style="231" customWidth="1"/>
    <col min="7238" max="7241" width="4.44140625" style="231" customWidth="1"/>
    <col min="7242" max="7242" width="5" style="231" customWidth="1"/>
    <col min="7243" max="7244" width="4.44140625" style="231" customWidth="1"/>
    <col min="7245" max="7245" width="5.33203125" style="231" customWidth="1"/>
    <col min="7246" max="7256" width="5" style="231" customWidth="1"/>
    <col min="7257" max="7260" width="4.44140625" style="231" customWidth="1"/>
    <col min="7261" max="7261" width="5" style="231" customWidth="1"/>
    <col min="7262" max="7263" width="4.44140625" style="231" customWidth="1"/>
    <col min="7264" max="7264" width="5.33203125" style="231" customWidth="1"/>
    <col min="7265" max="7275" width="5" style="231" customWidth="1"/>
    <col min="7276" max="7279" width="4.44140625" style="231" customWidth="1"/>
    <col min="7280" max="7280" width="5" style="231" customWidth="1"/>
    <col min="7281" max="7282" width="4.44140625" style="231" customWidth="1"/>
    <col min="7283" max="7283" width="5.33203125" style="231" customWidth="1"/>
    <col min="7284" max="7294" width="5" style="231" customWidth="1"/>
    <col min="7295" max="7298" width="4.44140625" style="231" customWidth="1"/>
    <col min="7299" max="7299" width="5" style="231" customWidth="1"/>
    <col min="7300" max="7301" width="4.44140625" style="231" customWidth="1"/>
    <col min="7302" max="7302" width="9.6640625" style="231" customWidth="1"/>
    <col min="7303" max="7315" width="6.6640625" style="231" customWidth="1"/>
    <col min="7316" max="7316" width="9.6640625" style="231" customWidth="1"/>
    <col min="7317" max="7329" width="6.6640625" style="231" customWidth="1"/>
    <col min="7330" max="7424" width="8.88671875" style="231"/>
    <col min="7425" max="7425" width="5.33203125" style="231" customWidth="1"/>
    <col min="7426" max="7436" width="5" style="231" customWidth="1"/>
    <col min="7437" max="7440" width="4.44140625" style="231" customWidth="1"/>
    <col min="7441" max="7441" width="5" style="231" customWidth="1"/>
    <col min="7442" max="7443" width="4.44140625" style="231" customWidth="1"/>
    <col min="7444" max="7444" width="5.33203125" style="231" customWidth="1"/>
    <col min="7445" max="7455" width="5" style="231" customWidth="1"/>
    <col min="7456" max="7459" width="4.44140625" style="231" customWidth="1"/>
    <col min="7460" max="7460" width="5" style="231" customWidth="1"/>
    <col min="7461" max="7462" width="4.44140625" style="231" customWidth="1"/>
    <col min="7463" max="7463" width="5.33203125" style="231" customWidth="1"/>
    <col min="7464" max="7464" width="4.77734375" style="231" customWidth="1"/>
    <col min="7465" max="7474" width="5" style="231" customWidth="1"/>
    <col min="7475" max="7478" width="4.44140625" style="231" customWidth="1"/>
    <col min="7479" max="7479" width="5" style="231" customWidth="1"/>
    <col min="7480" max="7481" width="4.44140625" style="231" customWidth="1"/>
    <col min="7482" max="7482" width="5.33203125" style="231" customWidth="1"/>
    <col min="7483" max="7483" width="4.77734375" style="231" customWidth="1"/>
    <col min="7484" max="7493" width="5" style="231" customWidth="1"/>
    <col min="7494" max="7497" width="4.44140625" style="231" customWidth="1"/>
    <col min="7498" max="7498" width="5" style="231" customWidth="1"/>
    <col min="7499" max="7500" width="4.44140625" style="231" customWidth="1"/>
    <col min="7501" max="7501" width="5.33203125" style="231" customWidth="1"/>
    <col min="7502" max="7512" width="5" style="231" customWidth="1"/>
    <col min="7513" max="7516" width="4.44140625" style="231" customWidth="1"/>
    <col min="7517" max="7517" width="5" style="231" customWidth="1"/>
    <col min="7518" max="7519" width="4.44140625" style="231" customWidth="1"/>
    <col min="7520" max="7520" width="5.33203125" style="231" customWidth="1"/>
    <col min="7521" max="7531" width="5" style="231" customWidth="1"/>
    <col min="7532" max="7535" width="4.44140625" style="231" customWidth="1"/>
    <col min="7536" max="7536" width="5" style="231" customWidth="1"/>
    <col min="7537" max="7538" width="4.44140625" style="231" customWidth="1"/>
    <col min="7539" max="7539" width="5.33203125" style="231" customWidth="1"/>
    <col min="7540" max="7550" width="5" style="231" customWidth="1"/>
    <col min="7551" max="7554" width="4.44140625" style="231" customWidth="1"/>
    <col min="7555" max="7555" width="5" style="231" customWidth="1"/>
    <col min="7556" max="7557" width="4.44140625" style="231" customWidth="1"/>
    <col min="7558" max="7558" width="9.6640625" style="231" customWidth="1"/>
    <col min="7559" max="7571" width="6.6640625" style="231" customWidth="1"/>
    <col min="7572" max="7572" width="9.6640625" style="231" customWidth="1"/>
    <col min="7573" max="7585" width="6.6640625" style="231" customWidth="1"/>
    <col min="7586" max="7680" width="8.88671875" style="231"/>
    <col min="7681" max="7681" width="5.33203125" style="231" customWidth="1"/>
    <col min="7682" max="7692" width="5" style="231" customWidth="1"/>
    <col min="7693" max="7696" width="4.44140625" style="231" customWidth="1"/>
    <col min="7697" max="7697" width="5" style="231" customWidth="1"/>
    <col min="7698" max="7699" width="4.44140625" style="231" customWidth="1"/>
    <col min="7700" max="7700" width="5.33203125" style="231" customWidth="1"/>
    <col min="7701" max="7711" width="5" style="231" customWidth="1"/>
    <col min="7712" max="7715" width="4.44140625" style="231" customWidth="1"/>
    <col min="7716" max="7716" width="5" style="231" customWidth="1"/>
    <col min="7717" max="7718" width="4.44140625" style="231" customWidth="1"/>
    <col min="7719" max="7719" width="5.33203125" style="231" customWidth="1"/>
    <col min="7720" max="7720" width="4.77734375" style="231" customWidth="1"/>
    <col min="7721" max="7730" width="5" style="231" customWidth="1"/>
    <col min="7731" max="7734" width="4.44140625" style="231" customWidth="1"/>
    <col min="7735" max="7735" width="5" style="231" customWidth="1"/>
    <col min="7736" max="7737" width="4.44140625" style="231" customWidth="1"/>
    <col min="7738" max="7738" width="5.33203125" style="231" customWidth="1"/>
    <col min="7739" max="7739" width="4.77734375" style="231" customWidth="1"/>
    <col min="7740" max="7749" width="5" style="231" customWidth="1"/>
    <col min="7750" max="7753" width="4.44140625" style="231" customWidth="1"/>
    <col min="7754" max="7754" width="5" style="231" customWidth="1"/>
    <col min="7755" max="7756" width="4.44140625" style="231" customWidth="1"/>
    <col min="7757" max="7757" width="5.33203125" style="231" customWidth="1"/>
    <col min="7758" max="7768" width="5" style="231" customWidth="1"/>
    <col min="7769" max="7772" width="4.44140625" style="231" customWidth="1"/>
    <col min="7773" max="7773" width="5" style="231" customWidth="1"/>
    <col min="7774" max="7775" width="4.44140625" style="231" customWidth="1"/>
    <col min="7776" max="7776" width="5.33203125" style="231" customWidth="1"/>
    <col min="7777" max="7787" width="5" style="231" customWidth="1"/>
    <col min="7788" max="7791" width="4.44140625" style="231" customWidth="1"/>
    <col min="7792" max="7792" width="5" style="231" customWidth="1"/>
    <col min="7793" max="7794" width="4.44140625" style="231" customWidth="1"/>
    <col min="7795" max="7795" width="5.33203125" style="231" customWidth="1"/>
    <col min="7796" max="7806" width="5" style="231" customWidth="1"/>
    <col min="7807" max="7810" width="4.44140625" style="231" customWidth="1"/>
    <col min="7811" max="7811" width="5" style="231" customWidth="1"/>
    <col min="7812" max="7813" width="4.44140625" style="231" customWidth="1"/>
    <col min="7814" max="7814" width="9.6640625" style="231" customWidth="1"/>
    <col min="7815" max="7827" width="6.6640625" style="231" customWidth="1"/>
    <col min="7828" max="7828" width="9.6640625" style="231" customWidth="1"/>
    <col min="7829" max="7841" width="6.6640625" style="231" customWidth="1"/>
    <col min="7842" max="7936" width="8.88671875" style="231"/>
    <col min="7937" max="7937" width="5.33203125" style="231" customWidth="1"/>
    <col min="7938" max="7948" width="5" style="231" customWidth="1"/>
    <col min="7949" max="7952" width="4.44140625" style="231" customWidth="1"/>
    <col min="7953" max="7953" width="5" style="231" customWidth="1"/>
    <col min="7954" max="7955" width="4.44140625" style="231" customWidth="1"/>
    <col min="7956" max="7956" width="5.33203125" style="231" customWidth="1"/>
    <col min="7957" max="7967" width="5" style="231" customWidth="1"/>
    <col min="7968" max="7971" width="4.44140625" style="231" customWidth="1"/>
    <col min="7972" max="7972" width="5" style="231" customWidth="1"/>
    <col min="7973" max="7974" width="4.44140625" style="231" customWidth="1"/>
    <col min="7975" max="7975" width="5.33203125" style="231" customWidth="1"/>
    <col min="7976" max="7976" width="4.77734375" style="231" customWidth="1"/>
    <col min="7977" max="7986" width="5" style="231" customWidth="1"/>
    <col min="7987" max="7990" width="4.44140625" style="231" customWidth="1"/>
    <col min="7991" max="7991" width="5" style="231" customWidth="1"/>
    <col min="7992" max="7993" width="4.44140625" style="231" customWidth="1"/>
    <col min="7994" max="7994" width="5.33203125" style="231" customWidth="1"/>
    <col min="7995" max="7995" width="4.77734375" style="231" customWidth="1"/>
    <col min="7996" max="8005" width="5" style="231" customWidth="1"/>
    <col min="8006" max="8009" width="4.44140625" style="231" customWidth="1"/>
    <col min="8010" max="8010" width="5" style="231" customWidth="1"/>
    <col min="8011" max="8012" width="4.44140625" style="231" customWidth="1"/>
    <col min="8013" max="8013" width="5.33203125" style="231" customWidth="1"/>
    <col min="8014" max="8024" width="5" style="231" customWidth="1"/>
    <col min="8025" max="8028" width="4.44140625" style="231" customWidth="1"/>
    <col min="8029" max="8029" width="5" style="231" customWidth="1"/>
    <col min="8030" max="8031" width="4.44140625" style="231" customWidth="1"/>
    <col min="8032" max="8032" width="5.33203125" style="231" customWidth="1"/>
    <col min="8033" max="8043" width="5" style="231" customWidth="1"/>
    <col min="8044" max="8047" width="4.44140625" style="231" customWidth="1"/>
    <col min="8048" max="8048" width="5" style="231" customWidth="1"/>
    <col min="8049" max="8050" width="4.44140625" style="231" customWidth="1"/>
    <col min="8051" max="8051" width="5.33203125" style="231" customWidth="1"/>
    <col min="8052" max="8062" width="5" style="231" customWidth="1"/>
    <col min="8063" max="8066" width="4.44140625" style="231" customWidth="1"/>
    <col min="8067" max="8067" width="5" style="231" customWidth="1"/>
    <col min="8068" max="8069" width="4.44140625" style="231" customWidth="1"/>
    <col min="8070" max="8070" width="9.6640625" style="231" customWidth="1"/>
    <col min="8071" max="8083" width="6.6640625" style="231" customWidth="1"/>
    <col min="8084" max="8084" width="9.6640625" style="231" customWidth="1"/>
    <col min="8085" max="8097" width="6.6640625" style="231" customWidth="1"/>
    <col min="8098" max="8192" width="8.88671875" style="231"/>
    <col min="8193" max="8193" width="5.33203125" style="231" customWidth="1"/>
    <col min="8194" max="8204" width="5" style="231" customWidth="1"/>
    <col min="8205" max="8208" width="4.44140625" style="231" customWidth="1"/>
    <col min="8209" max="8209" width="5" style="231" customWidth="1"/>
    <col min="8210" max="8211" width="4.44140625" style="231" customWidth="1"/>
    <col min="8212" max="8212" width="5.33203125" style="231" customWidth="1"/>
    <col min="8213" max="8223" width="5" style="231" customWidth="1"/>
    <col min="8224" max="8227" width="4.44140625" style="231" customWidth="1"/>
    <col min="8228" max="8228" width="5" style="231" customWidth="1"/>
    <col min="8229" max="8230" width="4.44140625" style="231" customWidth="1"/>
    <col min="8231" max="8231" width="5.33203125" style="231" customWidth="1"/>
    <col min="8232" max="8232" width="4.77734375" style="231" customWidth="1"/>
    <col min="8233" max="8242" width="5" style="231" customWidth="1"/>
    <col min="8243" max="8246" width="4.44140625" style="231" customWidth="1"/>
    <col min="8247" max="8247" width="5" style="231" customWidth="1"/>
    <col min="8248" max="8249" width="4.44140625" style="231" customWidth="1"/>
    <col min="8250" max="8250" width="5.33203125" style="231" customWidth="1"/>
    <col min="8251" max="8251" width="4.77734375" style="231" customWidth="1"/>
    <col min="8252" max="8261" width="5" style="231" customWidth="1"/>
    <col min="8262" max="8265" width="4.44140625" style="231" customWidth="1"/>
    <col min="8266" max="8266" width="5" style="231" customWidth="1"/>
    <col min="8267" max="8268" width="4.44140625" style="231" customWidth="1"/>
    <col min="8269" max="8269" width="5.33203125" style="231" customWidth="1"/>
    <col min="8270" max="8280" width="5" style="231" customWidth="1"/>
    <col min="8281" max="8284" width="4.44140625" style="231" customWidth="1"/>
    <col min="8285" max="8285" width="5" style="231" customWidth="1"/>
    <col min="8286" max="8287" width="4.44140625" style="231" customWidth="1"/>
    <col min="8288" max="8288" width="5.33203125" style="231" customWidth="1"/>
    <col min="8289" max="8299" width="5" style="231" customWidth="1"/>
    <col min="8300" max="8303" width="4.44140625" style="231" customWidth="1"/>
    <col min="8304" max="8304" width="5" style="231" customWidth="1"/>
    <col min="8305" max="8306" width="4.44140625" style="231" customWidth="1"/>
    <col min="8307" max="8307" width="5.33203125" style="231" customWidth="1"/>
    <col min="8308" max="8318" width="5" style="231" customWidth="1"/>
    <col min="8319" max="8322" width="4.44140625" style="231" customWidth="1"/>
    <col min="8323" max="8323" width="5" style="231" customWidth="1"/>
    <col min="8324" max="8325" width="4.44140625" style="231" customWidth="1"/>
    <col min="8326" max="8326" width="9.6640625" style="231" customWidth="1"/>
    <col min="8327" max="8339" width="6.6640625" style="231" customWidth="1"/>
    <col min="8340" max="8340" width="9.6640625" style="231" customWidth="1"/>
    <col min="8341" max="8353" width="6.6640625" style="231" customWidth="1"/>
    <col min="8354" max="8448" width="8.88671875" style="231"/>
    <col min="8449" max="8449" width="5.33203125" style="231" customWidth="1"/>
    <col min="8450" max="8460" width="5" style="231" customWidth="1"/>
    <col min="8461" max="8464" width="4.44140625" style="231" customWidth="1"/>
    <col min="8465" max="8465" width="5" style="231" customWidth="1"/>
    <col min="8466" max="8467" width="4.44140625" style="231" customWidth="1"/>
    <col min="8468" max="8468" width="5.33203125" style="231" customWidth="1"/>
    <col min="8469" max="8479" width="5" style="231" customWidth="1"/>
    <col min="8480" max="8483" width="4.44140625" style="231" customWidth="1"/>
    <col min="8484" max="8484" width="5" style="231" customWidth="1"/>
    <col min="8485" max="8486" width="4.44140625" style="231" customWidth="1"/>
    <col min="8487" max="8487" width="5.33203125" style="231" customWidth="1"/>
    <col min="8488" max="8488" width="4.77734375" style="231" customWidth="1"/>
    <col min="8489" max="8498" width="5" style="231" customWidth="1"/>
    <col min="8499" max="8502" width="4.44140625" style="231" customWidth="1"/>
    <col min="8503" max="8503" width="5" style="231" customWidth="1"/>
    <col min="8504" max="8505" width="4.44140625" style="231" customWidth="1"/>
    <col min="8506" max="8506" width="5.33203125" style="231" customWidth="1"/>
    <col min="8507" max="8507" width="4.77734375" style="231" customWidth="1"/>
    <col min="8508" max="8517" width="5" style="231" customWidth="1"/>
    <col min="8518" max="8521" width="4.44140625" style="231" customWidth="1"/>
    <col min="8522" max="8522" width="5" style="231" customWidth="1"/>
    <col min="8523" max="8524" width="4.44140625" style="231" customWidth="1"/>
    <col min="8525" max="8525" width="5.33203125" style="231" customWidth="1"/>
    <col min="8526" max="8536" width="5" style="231" customWidth="1"/>
    <col min="8537" max="8540" width="4.44140625" style="231" customWidth="1"/>
    <col min="8541" max="8541" width="5" style="231" customWidth="1"/>
    <col min="8542" max="8543" width="4.44140625" style="231" customWidth="1"/>
    <col min="8544" max="8544" width="5.33203125" style="231" customWidth="1"/>
    <col min="8545" max="8555" width="5" style="231" customWidth="1"/>
    <col min="8556" max="8559" width="4.44140625" style="231" customWidth="1"/>
    <col min="8560" max="8560" width="5" style="231" customWidth="1"/>
    <col min="8561" max="8562" width="4.44140625" style="231" customWidth="1"/>
    <col min="8563" max="8563" width="5.33203125" style="231" customWidth="1"/>
    <col min="8564" max="8574" width="5" style="231" customWidth="1"/>
    <col min="8575" max="8578" width="4.44140625" style="231" customWidth="1"/>
    <col min="8579" max="8579" width="5" style="231" customWidth="1"/>
    <col min="8580" max="8581" width="4.44140625" style="231" customWidth="1"/>
    <col min="8582" max="8582" width="9.6640625" style="231" customWidth="1"/>
    <col min="8583" max="8595" width="6.6640625" style="231" customWidth="1"/>
    <col min="8596" max="8596" width="9.6640625" style="231" customWidth="1"/>
    <col min="8597" max="8609" width="6.6640625" style="231" customWidth="1"/>
    <col min="8610" max="8704" width="8.88671875" style="231"/>
    <col min="8705" max="8705" width="5.33203125" style="231" customWidth="1"/>
    <col min="8706" max="8716" width="5" style="231" customWidth="1"/>
    <col min="8717" max="8720" width="4.44140625" style="231" customWidth="1"/>
    <col min="8721" max="8721" width="5" style="231" customWidth="1"/>
    <col min="8722" max="8723" width="4.44140625" style="231" customWidth="1"/>
    <col min="8724" max="8724" width="5.33203125" style="231" customWidth="1"/>
    <col min="8725" max="8735" width="5" style="231" customWidth="1"/>
    <col min="8736" max="8739" width="4.44140625" style="231" customWidth="1"/>
    <col min="8740" max="8740" width="5" style="231" customWidth="1"/>
    <col min="8741" max="8742" width="4.44140625" style="231" customWidth="1"/>
    <col min="8743" max="8743" width="5.33203125" style="231" customWidth="1"/>
    <col min="8744" max="8744" width="4.77734375" style="231" customWidth="1"/>
    <col min="8745" max="8754" width="5" style="231" customWidth="1"/>
    <col min="8755" max="8758" width="4.44140625" style="231" customWidth="1"/>
    <col min="8759" max="8759" width="5" style="231" customWidth="1"/>
    <col min="8760" max="8761" width="4.44140625" style="231" customWidth="1"/>
    <col min="8762" max="8762" width="5.33203125" style="231" customWidth="1"/>
    <col min="8763" max="8763" width="4.77734375" style="231" customWidth="1"/>
    <col min="8764" max="8773" width="5" style="231" customWidth="1"/>
    <col min="8774" max="8777" width="4.44140625" style="231" customWidth="1"/>
    <col min="8778" max="8778" width="5" style="231" customWidth="1"/>
    <col min="8779" max="8780" width="4.44140625" style="231" customWidth="1"/>
    <col min="8781" max="8781" width="5.33203125" style="231" customWidth="1"/>
    <col min="8782" max="8792" width="5" style="231" customWidth="1"/>
    <col min="8793" max="8796" width="4.44140625" style="231" customWidth="1"/>
    <col min="8797" max="8797" width="5" style="231" customWidth="1"/>
    <col min="8798" max="8799" width="4.44140625" style="231" customWidth="1"/>
    <col min="8800" max="8800" width="5.33203125" style="231" customWidth="1"/>
    <col min="8801" max="8811" width="5" style="231" customWidth="1"/>
    <col min="8812" max="8815" width="4.44140625" style="231" customWidth="1"/>
    <col min="8816" max="8816" width="5" style="231" customWidth="1"/>
    <col min="8817" max="8818" width="4.44140625" style="231" customWidth="1"/>
    <col min="8819" max="8819" width="5.33203125" style="231" customWidth="1"/>
    <col min="8820" max="8830" width="5" style="231" customWidth="1"/>
    <col min="8831" max="8834" width="4.44140625" style="231" customWidth="1"/>
    <col min="8835" max="8835" width="5" style="231" customWidth="1"/>
    <col min="8836" max="8837" width="4.44140625" style="231" customWidth="1"/>
    <col min="8838" max="8838" width="9.6640625" style="231" customWidth="1"/>
    <col min="8839" max="8851" width="6.6640625" style="231" customWidth="1"/>
    <col min="8852" max="8852" width="9.6640625" style="231" customWidth="1"/>
    <col min="8853" max="8865" width="6.6640625" style="231" customWidth="1"/>
    <col min="8866" max="8960" width="8.88671875" style="231"/>
    <col min="8961" max="8961" width="5.33203125" style="231" customWidth="1"/>
    <col min="8962" max="8972" width="5" style="231" customWidth="1"/>
    <col min="8973" max="8976" width="4.44140625" style="231" customWidth="1"/>
    <col min="8977" max="8977" width="5" style="231" customWidth="1"/>
    <col min="8978" max="8979" width="4.44140625" style="231" customWidth="1"/>
    <col min="8980" max="8980" width="5.33203125" style="231" customWidth="1"/>
    <col min="8981" max="8991" width="5" style="231" customWidth="1"/>
    <col min="8992" max="8995" width="4.44140625" style="231" customWidth="1"/>
    <col min="8996" max="8996" width="5" style="231" customWidth="1"/>
    <col min="8997" max="8998" width="4.44140625" style="231" customWidth="1"/>
    <col min="8999" max="8999" width="5.33203125" style="231" customWidth="1"/>
    <col min="9000" max="9000" width="4.77734375" style="231" customWidth="1"/>
    <col min="9001" max="9010" width="5" style="231" customWidth="1"/>
    <col min="9011" max="9014" width="4.44140625" style="231" customWidth="1"/>
    <col min="9015" max="9015" width="5" style="231" customWidth="1"/>
    <col min="9016" max="9017" width="4.44140625" style="231" customWidth="1"/>
    <col min="9018" max="9018" width="5.33203125" style="231" customWidth="1"/>
    <col min="9019" max="9019" width="4.77734375" style="231" customWidth="1"/>
    <col min="9020" max="9029" width="5" style="231" customWidth="1"/>
    <col min="9030" max="9033" width="4.44140625" style="231" customWidth="1"/>
    <col min="9034" max="9034" width="5" style="231" customWidth="1"/>
    <col min="9035" max="9036" width="4.44140625" style="231" customWidth="1"/>
    <col min="9037" max="9037" width="5.33203125" style="231" customWidth="1"/>
    <col min="9038" max="9048" width="5" style="231" customWidth="1"/>
    <col min="9049" max="9052" width="4.44140625" style="231" customWidth="1"/>
    <col min="9053" max="9053" width="5" style="231" customWidth="1"/>
    <col min="9054" max="9055" width="4.44140625" style="231" customWidth="1"/>
    <col min="9056" max="9056" width="5.33203125" style="231" customWidth="1"/>
    <col min="9057" max="9067" width="5" style="231" customWidth="1"/>
    <col min="9068" max="9071" width="4.44140625" style="231" customWidth="1"/>
    <col min="9072" max="9072" width="5" style="231" customWidth="1"/>
    <col min="9073" max="9074" width="4.44140625" style="231" customWidth="1"/>
    <col min="9075" max="9075" width="5.33203125" style="231" customWidth="1"/>
    <col min="9076" max="9086" width="5" style="231" customWidth="1"/>
    <col min="9087" max="9090" width="4.44140625" style="231" customWidth="1"/>
    <col min="9091" max="9091" width="5" style="231" customWidth="1"/>
    <col min="9092" max="9093" width="4.44140625" style="231" customWidth="1"/>
    <col min="9094" max="9094" width="9.6640625" style="231" customWidth="1"/>
    <col min="9095" max="9107" width="6.6640625" style="231" customWidth="1"/>
    <col min="9108" max="9108" width="9.6640625" style="231" customWidth="1"/>
    <col min="9109" max="9121" width="6.6640625" style="231" customWidth="1"/>
    <col min="9122" max="9216" width="8.88671875" style="231"/>
    <col min="9217" max="9217" width="5.33203125" style="231" customWidth="1"/>
    <col min="9218" max="9228" width="5" style="231" customWidth="1"/>
    <col min="9229" max="9232" width="4.44140625" style="231" customWidth="1"/>
    <col min="9233" max="9233" width="5" style="231" customWidth="1"/>
    <col min="9234" max="9235" width="4.44140625" style="231" customWidth="1"/>
    <col min="9236" max="9236" width="5.33203125" style="231" customWidth="1"/>
    <col min="9237" max="9247" width="5" style="231" customWidth="1"/>
    <col min="9248" max="9251" width="4.44140625" style="231" customWidth="1"/>
    <col min="9252" max="9252" width="5" style="231" customWidth="1"/>
    <col min="9253" max="9254" width="4.44140625" style="231" customWidth="1"/>
    <col min="9255" max="9255" width="5.33203125" style="231" customWidth="1"/>
    <col min="9256" max="9256" width="4.77734375" style="231" customWidth="1"/>
    <col min="9257" max="9266" width="5" style="231" customWidth="1"/>
    <col min="9267" max="9270" width="4.44140625" style="231" customWidth="1"/>
    <col min="9271" max="9271" width="5" style="231" customWidth="1"/>
    <col min="9272" max="9273" width="4.44140625" style="231" customWidth="1"/>
    <col min="9274" max="9274" width="5.33203125" style="231" customWidth="1"/>
    <col min="9275" max="9275" width="4.77734375" style="231" customWidth="1"/>
    <col min="9276" max="9285" width="5" style="231" customWidth="1"/>
    <col min="9286" max="9289" width="4.44140625" style="231" customWidth="1"/>
    <col min="9290" max="9290" width="5" style="231" customWidth="1"/>
    <col min="9291" max="9292" width="4.44140625" style="231" customWidth="1"/>
    <col min="9293" max="9293" width="5.33203125" style="231" customWidth="1"/>
    <col min="9294" max="9304" width="5" style="231" customWidth="1"/>
    <col min="9305" max="9308" width="4.44140625" style="231" customWidth="1"/>
    <col min="9309" max="9309" width="5" style="231" customWidth="1"/>
    <col min="9310" max="9311" width="4.44140625" style="231" customWidth="1"/>
    <col min="9312" max="9312" width="5.33203125" style="231" customWidth="1"/>
    <col min="9313" max="9323" width="5" style="231" customWidth="1"/>
    <col min="9324" max="9327" width="4.44140625" style="231" customWidth="1"/>
    <col min="9328" max="9328" width="5" style="231" customWidth="1"/>
    <col min="9329" max="9330" width="4.44140625" style="231" customWidth="1"/>
    <col min="9331" max="9331" width="5.33203125" style="231" customWidth="1"/>
    <col min="9332" max="9342" width="5" style="231" customWidth="1"/>
    <col min="9343" max="9346" width="4.44140625" style="231" customWidth="1"/>
    <col min="9347" max="9347" width="5" style="231" customWidth="1"/>
    <col min="9348" max="9349" width="4.44140625" style="231" customWidth="1"/>
    <col min="9350" max="9350" width="9.6640625" style="231" customWidth="1"/>
    <col min="9351" max="9363" width="6.6640625" style="231" customWidth="1"/>
    <col min="9364" max="9364" width="9.6640625" style="231" customWidth="1"/>
    <col min="9365" max="9377" width="6.6640625" style="231" customWidth="1"/>
    <col min="9378" max="9472" width="8.88671875" style="231"/>
    <col min="9473" max="9473" width="5.33203125" style="231" customWidth="1"/>
    <col min="9474" max="9484" width="5" style="231" customWidth="1"/>
    <col min="9485" max="9488" width="4.44140625" style="231" customWidth="1"/>
    <col min="9489" max="9489" width="5" style="231" customWidth="1"/>
    <col min="9490" max="9491" width="4.44140625" style="231" customWidth="1"/>
    <col min="9492" max="9492" width="5.33203125" style="231" customWidth="1"/>
    <col min="9493" max="9503" width="5" style="231" customWidth="1"/>
    <col min="9504" max="9507" width="4.44140625" style="231" customWidth="1"/>
    <col min="9508" max="9508" width="5" style="231" customWidth="1"/>
    <col min="9509" max="9510" width="4.44140625" style="231" customWidth="1"/>
    <col min="9511" max="9511" width="5.33203125" style="231" customWidth="1"/>
    <col min="9512" max="9512" width="4.77734375" style="231" customWidth="1"/>
    <col min="9513" max="9522" width="5" style="231" customWidth="1"/>
    <col min="9523" max="9526" width="4.44140625" style="231" customWidth="1"/>
    <col min="9527" max="9527" width="5" style="231" customWidth="1"/>
    <col min="9528" max="9529" width="4.44140625" style="231" customWidth="1"/>
    <col min="9530" max="9530" width="5.33203125" style="231" customWidth="1"/>
    <col min="9531" max="9531" width="4.77734375" style="231" customWidth="1"/>
    <col min="9532" max="9541" width="5" style="231" customWidth="1"/>
    <col min="9542" max="9545" width="4.44140625" style="231" customWidth="1"/>
    <col min="9546" max="9546" width="5" style="231" customWidth="1"/>
    <col min="9547" max="9548" width="4.44140625" style="231" customWidth="1"/>
    <col min="9549" max="9549" width="5.33203125" style="231" customWidth="1"/>
    <col min="9550" max="9560" width="5" style="231" customWidth="1"/>
    <col min="9561" max="9564" width="4.44140625" style="231" customWidth="1"/>
    <col min="9565" max="9565" width="5" style="231" customWidth="1"/>
    <col min="9566" max="9567" width="4.44140625" style="231" customWidth="1"/>
    <col min="9568" max="9568" width="5.33203125" style="231" customWidth="1"/>
    <col min="9569" max="9579" width="5" style="231" customWidth="1"/>
    <col min="9580" max="9583" width="4.44140625" style="231" customWidth="1"/>
    <col min="9584" max="9584" width="5" style="231" customWidth="1"/>
    <col min="9585" max="9586" width="4.44140625" style="231" customWidth="1"/>
    <col min="9587" max="9587" width="5.33203125" style="231" customWidth="1"/>
    <col min="9588" max="9598" width="5" style="231" customWidth="1"/>
    <col min="9599" max="9602" width="4.44140625" style="231" customWidth="1"/>
    <col min="9603" max="9603" width="5" style="231" customWidth="1"/>
    <col min="9604" max="9605" width="4.44140625" style="231" customWidth="1"/>
    <col min="9606" max="9606" width="9.6640625" style="231" customWidth="1"/>
    <col min="9607" max="9619" width="6.6640625" style="231" customWidth="1"/>
    <col min="9620" max="9620" width="9.6640625" style="231" customWidth="1"/>
    <col min="9621" max="9633" width="6.6640625" style="231" customWidth="1"/>
    <col min="9634" max="9728" width="8.88671875" style="231"/>
    <col min="9729" max="9729" width="5.33203125" style="231" customWidth="1"/>
    <col min="9730" max="9740" width="5" style="231" customWidth="1"/>
    <col min="9741" max="9744" width="4.44140625" style="231" customWidth="1"/>
    <col min="9745" max="9745" width="5" style="231" customWidth="1"/>
    <col min="9746" max="9747" width="4.44140625" style="231" customWidth="1"/>
    <col min="9748" max="9748" width="5.33203125" style="231" customWidth="1"/>
    <col min="9749" max="9759" width="5" style="231" customWidth="1"/>
    <col min="9760" max="9763" width="4.44140625" style="231" customWidth="1"/>
    <col min="9764" max="9764" width="5" style="231" customWidth="1"/>
    <col min="9765" max="9766" width="4.44140625" style="231" customWidth="1"/>
    <col min="9767" max="9767" width="5.33203125" style="231" customWidth="1"/>
    <col min="9768" max="9768" width="4.77734375" style="231" customWidth="1"/>
    <col min="9769" max="9778" width="5" style="231" customWidth="1"/>
    <col min="9779" max="9782" width="4.44140625" style="231" customWidth="1"/>
    <col min="9783" max="9783" width="5" style="231" customWidth="1"/>
    <col min="9784" max="9785" width="4.44140625" style="231" customWidth="1"/>
    <col min="9786" max="9786" width="5.33203125" style="231" customWidth="1"/>
    <col min="9787" max="9787" width="4.77734375" style="231" customWidth="1"/>
    <col min="9788" max="9797" width="5" style="231" customWidth="1"/>
    <col min="9798" max="9801" width="4.44140625" style="231" customWidth="1"/>
    <col min="9802" max="9802" width="5" style="231" customWidth="1"/>
    <col min="9803" max="9804" width="4.44140625" style="231" customWidth="1"/>
    <col min="9805" max="9805" width="5.33203125" style="231" customWidth="1"/>
    <col min="9806" max="9816" width="5" style="231" customWidth="1"/>
    <col min="9817" max="9820" width="4.44140625" style="231" customWidth="1"/>
    <col min="9821" max="9821" width="5" style="231" customWidth="1"/>
    <col min="9822" max="9823" width="4.44140625" style="231" customWidth="1"/>
    <col min="9824" max="9824" width="5.33203125" style="231" customWidth="1"/>
    <col min="9825" max="9835" width="5" style="231" customWidth="1"/>
    <col min="9836" max="9839" width="4.44140625" style="231" customWidth="1"/>
    <col min="9840" max="9840" width="5" style="231" customWidth="1"/>
    <col min="9841" max="9842" width="4.44140625" style="231" customWidth="1"/>
    <col min="9843" max="9843" width="5.33203125" style="231" customWidth="1"/>
    <col min="9844" max="9854" width="5" style="231" customWidth="1"/>
    <col min="9855" max="9858" width="4.44140625" style="231" customWidth="1"/>
    <col min="9859" max="9859" width="5" style="231" customWidth="1"/>
    <col min="9860" max="9861" width="4.44140625" style="231" customWidth="1"/>
    <col min="9862" max="9862" width="9.6640625" style="231" customWidth="1"/>
    <col min="9863" max="9875" width="6.6640625" style="231" customWidth="1"/>
    <col min="9876" max="9876" width="9.6640625" style="231" customWidth="1"/>
    <col min="9877" max="9889" width="6.6640625" style="231" customWidth="1"/>
    <col min="9890" max="9984" width="8.88671875" style="231"/>
    <col min="9985" max="9985" width="5.33203125" style="231" customWidth="1"/>
    <col min="9986" max="9996" width="5" style="231" customWidth="1"/>
    <col min="9997" max="10000" width="4.44140625" style="231" customWidth="1"/>
    <col min="10001" max="10001" width="5" style="231" customWidth="1"/>
    <col min="10002" max="10003" width="4.44140625" style="231" customWidth="1"/>
    <col min="10004" max="10004" width="5.33203125" style="231" customWidth="1"/>
    <col min="10005" max="10015" width="5" style="231" customWidth="1"/>
    <col min="10016" max="10019" width="4.44140625" style="231" customWidth="1"/>
    <col min="10020" max="10020" width="5" style="231" customWidth="1"/>
    <col min="10021" max="10022" width="4.44140625" style="231" customWidth="1"/>
    <col min="10023" max="10023" width="5.33203125" style="231" customWidth="1"/>
    <col min="10024" max="10024" width="4.77734375" style="231" customWidth="1"/>
    <col min="10025" max="10034" width="5" style="231" customWidth="1"/>
    <col min="10035" max="10038" width="4.44140625" style="231" customWidth="1"/>
    <col min="10039" max="10039" width="5" style="231" customWidth="1"/>
    <col min="10040" max="10041" width="4.44140625" style="231" customWidth="1"/>
    <col min="10042" max="10042" width="5.33203125" style="231" customWidth="1"/>
    <col min="10043" max="10043" width="4.77734375" style="231" customWidth="1"/>
    <col min="10044" max="10053" width="5" style="231" customWidth="1"/>
    <col min="10054" max="10057" width="4.44140625" style="231" customWidth="1"/>
    <col min="10058" max="10058" width="5" style="231" customWidth="1"/>
    <col min="10059" max="10060" width="4.44140625" style="231" customWidth="1"/>
    <col min="10061" max="10061" width="5.33203125" style="231" customWidth="1"/>
    <col min="10062" max="10072" width="5" style="231" customWidth="1"/>
    <col min="10073" max="10076" width="4.44140625" style="231" customWidth="1"/>
    <col min="10077" max="10077" width="5" style="231" customWidth="1"/>
    <col min="10078" max="10079" width="4.44140625" style="231" customWidth="1"/>
    <col min="10080" max="10080" width="5.33203125" style="231" customWidth="1"/>
    <col min="10081" max="10091" width="5" style="231" customWidth="1"/>
    <col min="10092" max="10095" width="4.44140625" style="231" customWidth="1"/>
    <col min="10096" max="10096" width="5" style="231" customWidth="1"/>
    <col min="10097" max="10098" width="4.44140625" style="231" customWidth="1"/>
    <col min="10099" max="10099" width="5.33203125" style="231" customWidth="1"/>
    <col min="10100" max="10110" width="5" style="231" customWidth="1"/>
    <col min="10111" max="10114" width="4.44140625" style="231" customWidth="1"/>
    <col min="10115" max="10115" width="5" style="231" customWidth="1"/>
    <col min="10116" max="10117" width="4.44140625" style="231" customWidth="1"/>
    <col min="10118" max="10118" width="9.6640625" style="231" customWidth="1"/>
    <col min="10119" max="10131" width="6.6640625" style="231" customWidth="1"/>
    <col min="10132" max="10132" width="9.6640625" style="231" customWidth="1"/>
    <col min="10133" max="10145" width="6.6640625" style="231" customWidth="1"/>
    <col min="10146" max="10240" width="8.88671875" style="231"/>
    <col min="10241" max="10241" width="5.33203125" style="231" customWidth="1"/>
    <col min="10242" max="10252" width="5" style="231" customWidth="1"/>
    <col min="10253" max="10256" width="4.44140625" style="231" customWidth="1"/>
    <col min="10257" max="10257" width="5" style="231" customWidth="1"/>
    <col min="10258" max="10259" width="4.44140625" style="231" customWidth="1"/>
    <col min="10260" max="10260" width="5.33203125" style="231" customWidth="1"/>
    <col min="10261" max="10271" width="5" style="231" customWidth="1"/>
    <col min="10272" max="10275" width="4.44140625" style="231" customWidth="1"/>
    <col min="10276" max="10276" width="5" style="231" customWidth="1"/>
    <col min="10277" max="10278" width="4.44140625" style="231" customWidth="1"/>
    <col min="10279" max="10279" width="5.33203125" style="231" customWidth="1"/>
    <col min="10280" max="10280" width="4.77734375" style="231" customWidth="1"/>
    <col min="10281" max="10290" width="5" style="231" customWidth="1"/>
    <col min="10291" max="10294" width="4.44140625" style="231" customWidth="1"/>
    <col min="10295" max="10295" width="5" style="231" customWidth="1"/>
    <col min="10296" max="10297" width="4.44140625" style="231" customWidth="1"/>
    <col min="10298" max="10298" width="5.33203125" style="231" customWidth="1"/>
    <col min="10299" max="10299" width="4.77734375" style="231" customWidth="1"/>
    <col min="10300" max="10309" width="5" style="231" customWidth="1"/>
    <col min="10310" max="10313" width="4.44140625" style="231" customWidth="1"/>
    <col min="10314" max="10314" width="5" style="231" customWidth="1"/>
    <col min="10315" max="10316" width="4.44140625" style="231" customWidth="1"/>
    <col min="10317" max="10317" width="5.33203125" style="231" customWidth="1"/>
    <col min="10318" max="10328" width="5" style="231" customWidth="1"/>
    <col min="10329" max="10332" width="4.44140625" style="231" customWidth="1"/>
    <col min="10333" max="10333" width="5" style="231" customWidth="1"/>
    <col min="10334" max="10335" width="4.44140625" style="231" customWidth="1"/>
    <col min="10336" max="10336" width="5.33203125" style="231" customWidth="1"/>
    <col min="10337" max="10347" width="5" style="231" customWidth="1"/>
    <col min="10348" max="10351" width="4.44140625" style="231" customWidth="1"/>
    <col min="10352" max="10352" width="5" style="231" customWidth="1"/>
    <col min="10353" max="10354" width="4.44140625" style="231" customWidth="1"/>
    <col min="10355" max="10355" width="5.33203125" style="231" customWidth="1"/>
    <col min="10356" max="10366" width="5" style="231" customWidth="1"/>
    <col min="10367" max="10370" width="4.44140625" style="231" customWidth="1"/>
    <col min="10371" max="10371" width="5" style="231" customWidth="1"/>
    <col min="10372" max="10373" width="4.44140625" style="231" customWidth="1"/>
    <col min="10374" max="10374" width="9.6640625" style="231" customWidth="1"/>
    <col min="10375" max="10387" width="6.6640625" style="231" customWidth="1"/>
    <col min="10388" max="10388" width="9.6640625" style="231" customWidth="1"/>
    <col min="10389" max="10401" width="6.6640625" style="231" customWidth="1"/>
    <col min="10402" max="10496" width="8.88671875" style="231"/>
    <col min="10497" max="10497" width="5.33203125" style="231" customWidth="1"/>
    <col min="10498" max="10508" width="5" style="231" customWidth="1"/>
    <col min="10509" max="10512" width="4.44140625" style="231" customWidth="1"/>
    <col min="10513" max="10513" width="5" style="231" customWidth="1"/>
    <col min="10514" max="10515" width="4.44140625" style="231" customWidth="1"/>
    <col min="10516" max="10516" width="5.33203125" style="231" customWidth="1"/>
    <col min="10517" max="10527" width="5" style="231" customWidth="1"/>
    <col min="10528" max="10531" width="4.44140625" style="231" customWidth="1"/>
    <col min="10532" max="10532" width="5" style="231" customWidth="1"/>
    <col min="10533" max="10534" width="4.44140625" style="231" customWidth="1"/>
    <col min="10535" max="10535" width="5.33203125" style="231" customWidth="1"/>
    <col min="10536" max="10536" width="4.77734375" style="231" customWidth="1"/>
    <col min="10537" max="10546" width="5" style="231" customWidth="1"/>
    <col min="10547" max="10550" width="4.44140625" style="231" customWidth="1"/>
    <col min="10551" max="10551" width="5" style="231" customWidth="1"/>
    <col min="10552" max="10553" width="4.44140625" style="231" customWidth="1"/>
    <col min="10554" max="10554" width="5.33203125" style="231" customWidth="1"/>
    <col min="10555" max="10555" width="4.77734375" style="231" customWidth="1"/>
    <col min="10556" max="10565" width="5" style="231" customWidth="1"/>
    <col min="10566" max="10569" width="4.44140625" style="231" customWidth="1"/>
    <col min="10570" max="10570" width="5" style="231" customWidth="1"/>
    <col min="10571" max="10572" width="4.44140625" style="231" customWidth="1"/>
    <col min="10573" max="10573" width="5.33203125" style="231" customWidth="1"/>
    <col min="10574" max="10584" width="5" style="231" customWidth="1"/>
    <col min="10585" max="10588" width="4.44140625" style="231" customWidth="1"/>
    <col min="10589" max="10589" width="5" style="231" customWidth="1"/>
    <col min="10590" max="10591" width="4.44140625" style="231" customWidth="1"/>
    <col min="10592" max="10592" width="5.33203125" style="231" customWidth="1"/>
    <col min="10593" max="10603" width="5" style="231" customWidth="1"/>
    <col min="10604" max="10607" width="4.44140625" style="231" customWidth="1"/>
    <col min="10608" max="10608" width="5" style="231" customWidth="1"/>
    <col min="10609" max="10610" width="4.44140625" style="231" customWidth="1"/>
    <col min="10611" max="10611" width="5.33203125" style="231" customWidth="1"/>
    <col min="10612" max="10622" width="5" style="231" customWidth="1"/>
    <col min="10623" max="10626" width="4.44140625" style="231" customWidth="1"/>
    <col min="10627" max="10627" width="5" style="231" customWidth="1"/>
    <col min="10628" max="10629" width="4.44140625" style="231" customWidth="1"/>
    <col min="10630" max="10630" width="9.6640625" style="231" customWidth="1"/>
    <col min="10631" max="10643" width="6.6640625" style="231" customWidth="1"/>
    <col min="10644" max="10644" width="9.6640625" style="231" customWidth="1"/>
    <col min="10645" max="10657" width="6.6640625" style="231" customWidth="1"/>
    <col min="10658" max="10752" width="8.88671875" style="231"/>
    <col min="10753" max="10753" width="5.33203125" style="231" customWidth="1"/>
    <col min="10754" max="10764" width="5" style="231" customWidth="1"/>
    <col min="10765" max="10768" width="4.44140625" style="231" customWidth="1"/>
    <col min="10769" max="10769" width="5" style="231" customWidth="1"/>
    <col min="10770" max="10771" width="4.44140625" style="231" customWidth="1"/>
    <col min="10772" max="10772" width="5.33203125" style="231" customWidth="1"/>
    <col min="10773" max="10783" width="5" style="231" customWidth="1"/>
    <col min="10784" max="10787" width="4.44140625" style="231" customWidth="1"/>
    <col min="10788" max="10788" width="5" style="231" customWidth="1"/>
    <col min="10789" max="10790" width="4.44140625" style="231" customWidth="1"/>
    <col min="10791" max="10791" width="5.33203125" style="231" customWidth="1"/>
    <col min="10792" max="10792" width="4.77734375" style="231" customWidth="1"/>
    <col min="10793" max="10802" width="5" style="231" customWidth="1"/>
    <col min="10803" max="10806" width="4.44140625" style="231" customWidth="1"/>
    <col min="10807" max="10807" width="5" style="231" customWidth="1"/>
    <col min="10808" max="10809" width="4.44140625" style="231" customWidth="1"/>
    <col min="10810" max="10810" width="5.33203125" style="231" customWidth="1"/>
    <col min="10811" max="10811" width="4.77734375" style="231" customWidth="1"/>
    <col min="10812" max="10821" width="5" style="231" customWidth="1"/>
    <col min="10822" max="10825" width="4.44140625" style="231" customWidth="1"/>
    <col min="10826" max="10826" width="5" style="231" customWidth="1"/>
    <col min="10827" max="10828" width="4.44140625" style="231" customWidth="1"/>
    <col min="10829" max="10829" width="5.33203125" style="231" customWidth="1"/>
    <col min="10830" max="10840" width="5" style="231" customWidth="1"/>
    <col min="10841" max="10844" width="4.44140625" style="231" customWidth="1"/>
    <col min="10845" max="10845" width="5" style="231" customWidth="1"/>
    <col min="10846" max="10847" width="4.44140625" style="231" customWidth="1"/>
    <col min="10848" max="10848" width="5.33203125" style="231" customWidth="1"/>
    <col min="10849" max="10859" width="5" style="231" customWidth="1"/>
    <col min="10860" max="10863" width="4.44140625" style="231" customWidth="1"/>
    <col min="10864" max="10864" width="5" style="231" customWidth="1"/>
    <col min="10865" max="10866" width="4.44140625" style="231" customWidth="1"/>
    <col min="10867" max="10867" width="5.33203125" style="231" customWidth="1"/>
    <col min="10868" max="10878" width="5" style="231" customWidth="1"/>
    <col min="10879" max="10882" width="4.44140625" style="231" customWidth="1"/>
    <col min="10883" max="10883" width="5" style="231" customWidth="1"/>
    <col min="10884" max="10885" width="4.44140625" style="231" customWidth="1"/>
    <col min="10886" max="10886" width="9.6640625" style="231" customWidth="1"/>
    <col min="10887" max="10899" width="6.6640625" style="231" customWidth="1"/>
    <col min="10900" max="10900" width="9.6640625" style="231" customWidth="1"/>
    <col min="10901" max="10913" width="6.6640625" style="231" customWidth="1"/>
    <col min="10914" max="11008" width="8.88671875" style="231"/>
    <col min="11009" max="11009" width="5.33203125" style="231" customWidth="1"/>
    <col min="11010" max="11020" width="5" style="231" customWidth="1"/>
    <col min="11021" max="11024" width="4.44140625" style="231" customWidth="1"/>
    <col min="11025" max="11025" width="5" style="231" customWidth="1"/>
    <col min="11026" max="11027" width="4.44140625" style="231" customWidth="1"/>
    <col min="11028" max="11028" width="5.33203125" style="231" customWidth="1"/>
    <col min="11029" max="11039" width="5" style="231" customWidth="1"/>
    <col min="11040" max="11043" width="4.44140625" style="231" customWidth="1"/>
    <col min="11044" max="11044" width="5" style="231" customWidth="1"/>
    <col min="11045" max="11046" width="4.44140625" style="231" customWidth="1"/>
    <col min="11047" max="11047" width="5.33203125" style="231" customWidth="1"/>
    <col min="11048" max="11048" width="4.77734375" style="231" customWidth="1"/>
    <col min="11049" max="11058" width="5" style="231" customWidth="1"/>
    <col min="11059" max="11062" width="4.44140625" style="231" customWidth="1"/>
    <col min="11063" max="11063" width="5" style="231" customWidth="1"/>
    <col min="11064" max="11065" width="4.44140625" style="231" customWidth="1"/>
    <col min="11066" max="11066" width="5.33203125" style="231" customWidth="1"/>
    <col min="11067" max="11067" width="4.77734375" style="231" customWidth="1"/>
    <col min="11068" max="11077" width="5" style="231" customWidth="1"/>
    <col min="11078" max="11081" width="4.44140625" style="231" customWidth="1"/>
    <col min="11082" max="11082" width="5" style="231" customWidth="1"/>
    <col min="11083" max="11084" width="4.44140625" style="231" customWidth="1"/>
    <col min="11085" max="11085" width="5.33203125" style="231" customWidth="1"/>
    <col min="11086" max="11096" width="5" style="231" customWidth="1"/>
    <col min="11097" max="11100" width="4.44140625" style="231" customWidth="1"/>
    <col min="11101" max="11101" width="5" style="231" customWidth="1"/>
    <col min="11102" max="11103" width="4.44140625" style="231" customWidth="1"/>
    <col min="11104" max="11104" width="5.33203125" style="231" customWidth="1"/>
    <col min="11105" max="11115" width="5" style="231" customWidth="1"/>
    <col min="11116" max="11119" width="4.44140625" style="231" customWidth="1"/>
    <col min="11120" max="11120" width="5" style="231" customWidth="1"/>
    <col min="11121" max="11122" width="4.44140625" style="231" customWidth="1"/>
    <col min="11123" max="11123" width="5.33203125" style="231" customWidth="1"/>
    <col min="11124" max="11134" width="5" style="231" customWidth="1"/>
    <col min="11135" max="11138" width="4.44140625" style="231" customWidth="1"/>
    <col min="11139" max="11139" width="5" style="231" customWidth="1"/>
    <col min="11140" max="11141" width="4.44140625" style="231" customWidth="1"/>
    <col min="11142" max="11142" width="9.6640625" style="231" customWidth="1"/>
    <col min="11143" max="11155" width="6.6640625" style="231" customWidth="1"/>
    <col min="11156" max="11156" width="9.6640625" style="231" customWidth="1"/>
    <col min="11157" max="11169" width="6.6640625" style="231" customWidth="1"/>
    <col min="11170" max="11264" width="8.88671875" style="231"/>
    <col min="11265" max="11265" width="5.33203125" style="231" customWidth="1"/>
    <col min="11266" max="11276" width="5" style="231" customWidth="1"/>
    <col min="11277" max="11280" width="4.44140625" style="231" customWidth="1"/>
    <col min="11281" max="11281" width="5" style="231" customWidth="1"/>
    <col min="11282" max="11283" width="4.44140625" style="231" customWidth="1"/>
    <col min="11284" max="11284" width="5.33203125" style="231" customWidth="1"/>
    <col min="11285" max="11295" width="5" style="231" customWidth="1"/>
    <col min="11296" max="11299" width="4.44140625" style="231" customWidth="1"/>
    <col min="11300" max="11300" width="5" style="231" customWidth="1"/>
    <col min="11301" max="11302" width="4.44140625" style="231" customWidth="1"/>
    <col min="11303" max="11303" width="5.33203125" style="231" customWidth="1"/>
    <col min="11304" max="11304" width="4.77734375" style="231" customWidth="1"/>
    <col min="11305" max="11314" width="5" style="231" customWidth="1"/>
    <col min="11315" max="11318" width="4.44140625" style="231" customWidth="1"/>
    <col min="11319" max="11319" width="5" style="231" customWidth="1"/>
    <col min="11320" max="11321" width="4.44140625" style="231" customWidth="1"/>
    <col min="11322" max="11322" width="5.33203125" style="231" customWidth="1"/>
    <col min="11323" max="11323" width="4.77734375" style="231" customWidth="1"/>
    <col min="11324" max="11333" width="5" style="231" customWidth="1"/>
    <col min="11334" max="11337" width="4.44140625" style="231" customWidth="1"/>
    <col min="11338" max="11338" width="5" style="231" customWidth="1"/>
    <col min="11339" max="11340" width="4.44140625" style="231" customWidth="1"/>
    <col min="11341" max="11341" width="5.33203125" style="231" customWidth="1"/>
    <col min="11342" max="11352" width="5" style="231" customWidth="1"/>
    <col min="11353" max="11356" width="4.44140625" style="231" customWidth="1"/>
    <col min="11357" max="11357" width="5" style="231" customWidth="1"/>
    <col min="11358" max="11359" width="4.44140625" style="231" customWidth="1"/>
    <col min="11360" max="11360" width="5.33203125" style="231" customWidth="1"/>
    <col min="11361" max="11371" width="5" style="231" customWidth="1"/>
    <col min="11372" max="11375" width="4.44140625" style="231" customWidth="1"/>
    <col min="11376" max="11376" width="5" style="231" customWidth="1"/>
    <col min="11377" max="11378" width="4.44140625" style="231" customWidth="1"/>
    <col min="11379" max="11379" width="5.33203125" style="231" customWidth="1"/>
    <col min="11380" max="11390" width="5" style="231" customWidth="1"/>
    <col min="11391" max="11394" width="4.44140625" style="231" customWidth="1"/>
    <col min="11395" max="11395" width="5" style="231" customWidth="1"/>
    <col min="11396" max="11397" width="4.44140625" style="231" customWidth="1"/>
    <col min="11398" max="11398" width="9.6640625" style="231" customWidth="1"/>
    <col min="11399" max="11411" width="6.6640625" style="231" customWidth="1"/>
    <col min="11412" max="11412" width="9.6640625" style="231" customWidth="1"/>
    <col min="11413" max="11425" width="6.6640625" style="231" customWidth="1"/>
    <col min="11426" max="11520" width="8.88671875" style="231"/>
    <col min="11521" max="11521" width="5.33203125" style="231" customWidth="1"/>
    <col min="11522" max="11532" width="5" style="231" customWidth="1"/>
    <col min="11533" max="11536" width="4.44140625" style="231" customWidth="1"/>
    <col min="11537" max="11537" width="5" style="231" customWidth="1"/>
    <col min="11538" max="11539" width="4.44140625" style="231" customWidth="1"/>
    <col min="11540" max="11540" width="5.33203125" style="231" customWidth="1"/>
    <col min="11541" max="11551" width="5" style="231" customWidth="1"/>
    <col min="11552" max="11555" width="4.44140625" style="231" customWidth="1"/>
    <col min="11556" max="11556" width="5" style="231" customWidth="1"/>
    <col min="11557" max="11558" width="4.44140625" style="231" customWidth="1"/>
    <col min="11559" max="11559" width="5.33203125" style="231" customWidth="1"/>
    <col min="11560" max="11560" width="4.77734375" style="231" customWidth="1"/>
    <col min="11561" max="11570" width="5" style="231" customWidth="1"/>
    <col min="11571" max="11574" width="4.44140625" style="231" customWidth="1"/>
    <col min="11575" max="11575" width="5" style="231" customWidth="1"/>
    <col min="11576" max="11577" width="4.44140625" style="231" customWidth="1"/>
    <col min="11578" max="11578" width="5.33203125" style="231" customWidth="1"/>
    <col min="11579" max="11579" width="4.77734375" style="231" customWidth="1"/>
    <col min="11580" max="11589" width="5" style="231" customWidth="1"/>
    <col min="11590" max="11593" width="4.44140625" style="231" customWidth="1"/>
    <col min="11594" max="11594" width="5" style="231" customWidth="1"/>
    <col min="11595" max="11596" width="4.44140625" style="231" customWidth="1"/>
    <col min="11597" max="11597" width="5.33203125" style="231" customWidth="1"/>
    <col min="11598" max="11608" width="5" style="231" customWidth="1"/>
    <col min="11609" max="11612" width="4.44140625" style="231" customWidth="1"/>
    <col min="11613" max="11613" width="5" style="231" customWidth="1"/>
    <col min="11614" max="11615" width="4.44140625" style="231" customWidth="1"/>
    <col min="11616" max="11616" width="5.33203125" style="231" customWidth="1"/>
    <col min="11617" max="11627" width="5" style="231" customWidth="1"/>
    <col min="11628" max="11631" width="4.44140625" style="231" customWidth="1"/>
    <col min="11632" max="11632" width="5" style="231" customWidth="1"/>
    <col min="11633" max="11634" width="4.44140625" style="231" customWidth="1"/>
    <col min="11635" max="11635" width="5.33203125" style="231" customWidth="1"/>
    <col min="11636" max="11646" width="5" style="231" customWidth="1"/>
    <col min="11647" max="11650" width="4.44140625" style="231" customWidth="1"/>
    <col min="11651" max="11651" width="5" style="231" customWidth="1"/>
    <col min="11652" max="11653" width="4.44140625" style="231" customWidth="1"/>
    <col min="11654" max="11654" width="9.6640625" style="231" customWidth="1"/>
    <col min="11655" max="11667" width="6.6640625" style="231" customWidth="1"/>
    <col min="11668" max="11668" width="9.6640625" style="231" customWidth="1"/>
    <col min="11669" max="11681" width="6.6640625" style="231" customWidth="1"/>
    <col min="11682" max="11776" width="8.88671875" style="231"/>
    <col min="11777" max="11777" width="5.33203125" style="231" customWidth="1"/>
    <col min="11778" max="11788" width="5" style="231" customWidth="1"/>
    <col min="11789" max="11792" width="4.44140625" style="231" customWidth="1"/>
    <col min="11793" max="11793" width="5" style="231" customWidth="1"/>
    <col min="11794" max="11795" width="4.44140625" style="231" customWidth="1"/>
    <col min="11796" max="11796" width="5.33203125" style="231" customWidth="1"/>
    <col min="11797" max="11807" width="5" style="231" customWidth="1"/>
    <col min="11808" max="11811" width="4.44140625" style="231" customWidth="1"/>
    <col min="11812" max="11812" width="5" style="231" customWidth="1"/>
    <col min="11813" max="11814" width="4.44140625" style="231" customWidth="1"/>
    <col min="11815" max="11815" width="5.33203125" style="231" customWidth="1"/>
    <col min="11816" max="11816" width="4.77734375" style="231" customWidth="1"/>
    <col min="11817" max="11826" width="5" style="231" customWidth="1"/>
    <col min="11827" max="11830" width="4.44140625" style="231" customWidth="1"/>
    <col min="11831" max="11831" width="5" style="231" customWidth="1"/>
    <col min="11832" max="11833" width="4.44140625" style="231" customWidth="1"/>
    <col min="11834" max="11834" width="5.33203125" style="231" customWidth="1"/>
    <col min="11835" max="11835" width="4.77734375" style="231" customWidth="1"/>
    <col min="11836" max="11845" width="5" style="231" customWidth="1"/>
    <col min="11846" max="11849" width="4.44140625" style="231" customWidth="1"/>
    <col min="11850" max="11850" width="5" style="231" customWidth="1"/>
    <col min="11851" max="11852" width="4.44140625" style="231" customWidth="1"/>
    <col min="11853" max="11853" width="5.33203125" style="231" customWidth="1"/>
    <col min="11854" max="11864" width="5" style="231" customWidth="1"/>
    <col min="11865" max="11868" width="4.44140625" style="231" customWidth="1"/>
    <col min="11869" max="11869" width="5" style="231" customWidth="1"/>
    <col min="11870" max="11871" width="4.44140625" style="231" customWidth="1"/>
    <col min="11872" max="11872" width="5.33203125" style="231" customWidth="1"/>
    <col min="11873" max="11883" width="5" style="231" customWidth="1"/>
    <col min="11884" max="11887" width="4.44140625" style="231" customWidth="1"/>
    <col min="11888" max="11888" width="5" style="231" customWidth="1"/>
    <col min="11889" max="11890" width="4.44140625" style="231" customWidth="1"/>
    <col min="11891" max="11891" width="5.33203125" style="231" customWidth="1"/>
    <col min="11892" max="11902" width="5" style="231" customWidth="1"/>
    <col min="11903" max="11906" width="4.44140625" style="231" customWidth="1"/>
    <col min="11907" max="11907" width="5" style="231" customWidth="1"/>
    <col min="11908" max="11909" width="4.44140625" style="231" customWidth="1"/>
    <col min="11910" max="11910" width="9.6640625" style="231" customWidth="1"/>
    <col min="11911" max="11923" width="6.6640625" style="231" customWidth="1"/>
    <col min="11924" max="11924" width="9.6640625" style="231" customWidth="1"/>
    <col min="11925" max="11937" width="6.6640625" style="231" customWidth="1"/>
    <col min="11938" max="12032" width="8.88671875" style="231"/>
    <col min="12033" max="12033" width="5.33203125" style="231" customWidth="1"/>
    <col min="12034" max="12044" width="5" style="231" customWidth="1"/>
    <col min="12045" max="12048" width="4.44140625" style="231" customWidth="1"/>
    <col min="12049" max="12049" width="5" style="231" customWidth="1"/>
    <col min="12050" max="12051" width="4.44140625" style="231" customWidth="1"/>
    <col min="12052" max="12052" width="5.33203125" style="231" customWidth="1"/>
    <col min="12053" max="12063" width="5" style="231" customWidth="1"/>
    <col min="12064" max="12067" width="4.44140625" style="231" customWidth="1"/>
    <col min="12068" max="12068" width="5" style="231" customWidth="1"/>
    <col min="12069" max="12070" width="4.44140625" style="231" customWidth="1"/>
    <col min="12071" max="12071" width="5.33203125" style="231" customWidth="1"/>
    <col min="12072" max="12072" width="4.77734375" style="231" customWidth="1"/>
    <col min="12073" max="12082" width="5" style="231" customWidth="1"/>
    <col min="12083" max="12086" width="4.44140625" style="231" customWidth="1"/>
    <col min="12087" max="12087" width="5" style="231" customWidth="1"/>
    <col min="12088" max="12089" width="4.44140625" style="231" customWidth="1"/>
    <col min="12090" max="12090" width="5.33203125" style="231" customWidth="1"/>
    <col min="12091" max="12091" width="4.77734375" style="231" customWidth="1"/>
    <col min="12092" max="12101" width="5" style="231" customWidth="1"/>
    <col min="12102" max="12105" width="4.44140625" style="231" customWidth="1"/>
    <col min="12106" max="12106" width="5" style="231" customWidth="1"/>
    <col min="12107" max="12108" width="4.44140625" style="231" customWidth="1"/>
    <col min="12109" max="12109" width="5.33203125" style="231" customWidth="1"/>
    <col min="12110" max="12120" width="5" style="231" customWidth="1"/>
    <col min="12121" max="12124" width="4.44140625" style="231" customWidth="1"/>
    <col min="12125" max="12125" width="5" style="231" customWidth="1"/>
    <col min="12126" max="12127" width="4.44140625" style="231" customWidth="1"/>
    <col min="12128" max="12128" width="5.33203125" style="231" customWidth="1"/>
    <col min="12129" max="12139" width="5" style="231" customWidth="1"/>
    <col min="12140" max="12143" width="4.44140625" style="231" customWidth="1"/>
    <col min="12144" max="12144" width="5" style="231" customWidth="1"/>
    <col min="12145" max="12146" width="4.44140625" style="231" customWidth="1"/>
    <col min="12147" max="12147" width="5.33203125" style="231" customWidth="1"/>
    <col min="12148" max="12158" width="5" style="231" customWidth="1"/>
    <col min="12159" max="12162" width="4.44140625" style="231" customWidth="1"/>
    <col min="12163" max="12163" width="5" style="231" customWidth="1"/>
    <col min="12164" max="12165" width="4.44140625" style="231" customWidth="1"/>
    <col min="12166" max="12166" width="9.6640625" style="231" customWidth="1"/>
    <col min="12167" max="12179" width="6.6640625" style="231" customWidth="1"/>
    <col min="12180" max="12180" width="9.6640625" style="231" customWidth="1"/>
    <col min="12181" max="12193" width="6.6640625" style="231" customWidth="1"/>
    <col min="12194" max="12288" width="8.88671875" style="231"/>
    <col min="12289" max="12289" width="5.33203125" style="231" customWidth="1"/>
    <col min="12290" max="12300" width="5" style="231" customWidth="1"/>
    <col min="12301" max="12304" width="4.44140625" style="231" customWidth="1"/>
    <col min="12305" max="12305" width="5" style="231" customWidth="1"/>
    <col min="12306" max="12307" width="4.44140625" style="231" customWidth="1"/>
    <col min="12308" max="12308" width="5.33203125" style="231" customWidth="1"/>
    <col min="12309" max="12319" width="5" style="231" customWidth="1"/>
    <col min="12320" max="12323" width="4.44140625" style="231" customWidth="1"/>
    <col min="12324" max="12324" width="5" style="231" customWidth="1"/>
    <col min="12325" max="12326" width="4.44140625" style="231" customWidth="1"/>
    <col min="12327" max="12327" width="5.33203125" style="231" customWidth="1"/>
    <col min="12328" max="12328" width="4.77734375" style="231" customWidth="1"/>
    <col min="12329" max="12338" width="5" style="231" customWidth="1"/>
    <col min="12339" max="12342" width="4.44140625" style="231" customWidth="1"/>
    <col min="12343" max="12343" width="5" style="231" customWidth="1"/>
    <col min="12344" max="12345" width="4.44140625" style="231" customWidth="1"/>
    <col min="12346" max="12346" width="5.33203125" style="231" customWidth="1"/>
    <col min="12347" max="12347" width="4.77734375" style="231" customWidth="1"/>
    <col min="12348" max="12357" width="5" style="231" customWidth="1"/>
    <col min="12358" max="12361" width="4.44140625" style="231" customWidth="1"/>
    <col min="12362" max="12362" width="5" style="231" customWidth="1"/>
    <col min="12363" max="12364" width="4.44140625" style="231" customWidth="1"/>
    <col min="12365" max="12365" width="5.33203125" style="231" customWidth="1"/>
    <col min="12366" max="12376" width="5" style="231" customWidth="1"/>
    <col min="12377" max="12380" width="4.44140625" style="231" customWidth="1"/>
    <col min="12381" max="12381" width="5" style="231" customWidth="1"/>
    <col min="12382" max="12383" width="4.44140625" style="231" customWidth="1"/>
    <col min="12384" max="12384" width="5.33203125" style="231" customWidth="1"/>
    <col min="12385" max="12395" width="5" style="231" customWidth="1"/>
    <col min="12396" max="12399" width="4.44140625" style="231" customWidth="1"/>
    <col min="12400" max="12400" width="5" style="231" customWidth="1"/>
    <col min="12401" max="12402" width="4.44140625" style="231" customWidth="1"/>
    <col min="12403" max="12403" width="5.33203125" style="231" customWidth="1"/>
    <col min="12404" max="12414" width="5" style="231" customWidth="1"/>
    <col min="12415" max="12418" width="4.44140625" style="231" customWidth="1"/>
    <col min="12419" max="12419" width="5" style="231" customWidth="1"/>
    <col min="12420" max="12421" width="4.44140625" style="231" customWidth="1"/>
    <col min="12422" max="12422" width="9.6640625" style="231" customWidth="1"/>
    <col min="12423" max="12435" width="6.6640625" style="231" customWidth="1"/>
    <col min="12436" max="12436" width="9.6640625" style="231" customWidth="1"/>
    <col min="12437" max="12449" width="6.6640625" style="231" customWidth="1"/>
    <col min="12450" max="12544" width="8.88671875" style="231"/>
    <col min="12545" max="12545" width="5.33203125" style="231" customWidth="1"/>
    <col min="12546" max="12556" width="5" style="231" customWidth="1"/>
    <col min="12557" max="12560" width="4.44140625" style="231" customWidth="1"/>
    <col min="12561" max="12561" width="5" style="231" customWidth="1"/>
    <col min="12562" max="12563" width="4.44140625" style="231" customWidth="1"/>
    <col min="12564" max="12564" width="5.33203125" style="231" customWidth="1"/>
    <col min="12565" max="12575" width="5" style="231" customWidth="1"/>
    <col min="12576" max="12579" width="4.44140625" style="231" customWidth="1"/>
    <col min="12580" max="12580" width="5" style="231" customWidth="1"/>
    <col min="12581" max="12582" width="4.44140625" style="231" customWidth="1"/>
    <col min="12583" max="12583" width="5.33203125" style="231" customWidth="1"/>
    <col min="12584" max="12584" width="4.77734375" style="231" customWidth="1"/>
    <col min="12585" max="12594" width="5" style="231" customWidth="1"/>
    <col min="12595" max="12598" width="4.44140625" style="231" customWidth="1"/>
    <col min="12599" max="12599" width="5" style="231" customWidth="1"/>
    <col min="12600" max="12601" width="4.44140625" style="231" customWidth="1"/>
    <col min="12602" max="12602" width="5.33203125" style="231" customWidth="1"/>
    <col min="12603" max="12603" width="4.77734375" style="231" customWidth="1"/>
    <col min="12604" max="12613" width="5" style="231" customWidth="1"/>
    <col min="12614" max="12617" width="4.44140625" style="231" customWidth="1"/>
    <col min="12618" max="12618" width="5" style="231" customWidth="1"/>
    <col min="12619" max="12620" width="4.44140625" style="231" customWidth="1"/>
    <col min="12621" max="12621" width="5.33203125" style="231" customWidth="1"/>
    <col min="12622" max="12632" width="5" style="231" customWidth="1"/>
    <col min="12633" max="12636" width="4.44140625" style="231" customWidth="1"/>
    <col min="12637" max="12637" width="5" style="231" customWidth="1"/>
    <col min="12638" max="12639" width="4.44140625" style="231" customWidth="1"/>
    <col min="12640" max="12640" width="5.33203125" style="231" customWidth="1"/>
    <col min="12641" max="12651" width="5" style="231" customWidth="1"/>
    <col min="12652" max="12655" width="4.44140625" style="231" customWidth="1"/>
    <col min="12656" max="12656" width="5" style="231" customWidth="1"/>
    <col min="12657" max="12658" width="4.44140625" style="231" customWidth="1"/>
    <col min="12659" max="12659" width="5.33203125" style="231" customWidth="1"/>
    <col min="12660" max="12670" width="5" style="231" customWidth="1"/>
    <col min="12671" max="12674" width="4.44140625" style="231" customWidth="1"/>
    <col min="12675" max="12675" width="5" style="231" customWidth="1"/>
    <col min="12676" max="12677" width="4.44140625" style="231" customWidth="1"/>
    <col min="12678" max="12678" width="9.6640625" style="231" customWidth="1"/>
    <col min="12679" max="12691" width="6.6640625" style="231" customWidth="1"/>
    <col min="12692" max="12692" width="9.6640625" style="231" customWidth="1"/>
    <col min="12693" max="12705" width="6.6640625" style="231" customWidth="1"/>
    <col min="12706" max="12800" width="8.88671875" style="231"/>
    <col min="12801" max="12801" width="5.33203125" style="231" customWidth="1"/>
    <col min="12802" max="12812" width="5" style="231" customWidth="1"/>
    <col min="12813" max="12816" width="4.44140625" style="231" customWidth="1"/>
    <col min="12817" max="12817" width="5" style="231" customWidth="1"/>
    <col min="12818" max="12819" width="4.44140625" style="231" customWidth="1"/>
    <col min="12820" max="12820" width="5.33203125" style="231" customWidth="1"/>
    <col min="12821" max="12831" width="5" style="231" customWidth="1"/>
    <col min="12832" max="12835" width="4.44140625" style="231" customWidth="1"/>
    <col min="12836" max="12836" width="5" style="231" customWidth="1"/>
    <col min="12837" max="12838" width="4.44140625" style="231" customWidth="1"/>
    <col min="12839" max="12839" width="5.33203125" style="231" customWidth="1"/>
    <col min="12840" max="12840" width="4.77734375" style="231" customWidth="1"/>
    <col min="12841" max="12850" width="5" style="231" customWidth="1"/>
    <col min="12851" max="12854" width="4.44140625" style="231" customWidth="1"/>
    <col min="12855" max="12855" width="5" style="231" customWidth="1"/>
    <col min="12856" max="12857" width="4.44140625" style="231" customWidth="1"/>
    <col min="12858" max="12858" width="5.33203125" style="231" customWidth="1"/>
    <col min="12859" max="12859" width="4.77734375" style="231" customWidth="1"/>
    <col min="12860" max="12869" width="5" style="231" customWidth="1"/>
    <col min="12870" max="12873" width="4.44140625" style="231" customWidth="1"/>
    <col min="12874" max="12874" width="5" style="231" customWidth="1"/>
    <col min="12875" max="12876" width="4.44140625" style="231" customWidth="1"/>
    <col min="12877" max="12877" width="5.33203125" style="231" customWidth="1"/>
    <col min="12878" max="12888" width="5" style="231" customWidth="1"/>
    <col min="12889" max="12892" width="4.44140625" style="231" customWidth="1"/>
    <col min="12893" max="12893" width="5" style="231" customWidth="1"/>
    <col min="12894" max="12895" width="4.44140625" style="231" customWidth="1"/>
    <col min="12896" max="12896" width="5.33203125" style="231" customWidth="1"/>
    <col min="12897" max="12907" width="5" style="231" customWidth="1"/>
    <col min="12908" max="12911" width="4.44140625" style="231" customWidth="1"/>
    <col min="12912" max="12912" width="5" style="231" customWidth="1"/>
    <col min="12913" max="12914" width="4.44140625" style="231" customWidth="1"/>
    <col min="12915" max="12915" width="5.33203125" style="231" customWidth="1"/>
    <col min="12916" max="12926" width="5" style="231" customWidth="1"/>
    <col min="12927" max="12930" width="4.44140625" style="231" customWidth="1"/>
    <col min="12931" max="12931" width="5" style="231" customWidth="1"/>
    <col min="12932" max="12933" width="4.44140625" style="231" customWidth="1"/>
    <col min="12934" max="12934" width="9.6640625" style="231" customWidth="1"/>
    <col min="12935" max="12947" width="6.6640625" style="231" customWidth="1"/>
    <col min="12948" max="12948" width="9.6640625" style="231" customWidth="1"/>
    <col min="12949" max="12961" width="6.6640625" style="231" customWidth="1"/>
    <col min="12962" max="13056" width="8.88671875" style="231"/>
    <col min="13057" max="13057" width="5.33203125" style="231" customWidth="1"/>
    <col min="13058" max="13068" width="5" style="231" customWidth="1"/>
    <col min="13069" max="13072" width="4.44140625" style="231" customWidth="1"/>
    <col min="13073" max="13073" width="5" style="231" customWidth="1"/>
    <col min="13074" max="13075" width="4.44140625" style="231" customWidth="1"/>
    <col min="13076" max="13076" width="5.33203125" style="231" customWidth="1"/>
    <col min="13077" max="13087" width="5" style="231" customWidth="1"/>
    <col min="13088" max="13091" width="4.44140625" style="231" customWidth="1"/>
    <col min="13092" max="13092" width="5" style="231" customWidth="1"/>
    <col min="13093" max="13094" width="4.44140625" style="231" customWidth="1"/>
    <col min="13095" max="13095" width="5.33203125" style="231" customWidth="1"/>
    <col min="13096" max="13096" width="4.77734375" style="231" customWidth="1"/>
    <col min="13097" max="13106" width="5" style="231" customWidth="1"/>
    <col min="13107" max="13110" width="4.44140625" style="231" customWidth="1"/>
    <col min="13111" max="13111" width="5" style="231" customWidth="1"/>
    <col min="13112" max="13113" width="4.44140625" style="231" customWidth="1"/>
    <col min="13114" max="13114" width="5.33203125" style="231" customWidth="1"/>
    <col min="13115" max="13115" width="4.77734375" style="231" customWidth="1"/>
    <col min="13116" max="13125" width="5" style="231" customWidth="1"/>
    <col min="13126" max="13129" width="4.44140625" style="231" customWidth="1"/>
    <col min="13130" max="13130" width="5" style="231" customWidth="1"/>
    <col min="13131" max="13132" width="4.44140625" style="231" customWidth="1"/>
    <col min="13133" max="13133" width="5.33203125" style="231" customWidth="1"/>
    <col min="13134" max="13144" width="5" style="231" customWidth="1"/>
    <col min="13145" max="13148" width="4.44140625" style="231" customWidth="1"/>
    <col min="13149" max="13149" width="5" style="231" customWidth="1"/>
    <col min="13150" max="13151" width="4.44140625" style="231" customWidth="1"/>
    <col min="13152" max="13152" width="5.33203125" style="231" customWidth="1"/>
    <col min="13153" max="13163" width="5" style="231" customWidth="1"/>
    <col min="13164" max="13167" width="4.44140625" style="231" customWidth="1"/>
    <col min="13168" max="13168" width="5" style="231" customWidth="1"/>
    <col min="13169" max="13170" width="4.44140625" style="231" customWidth="1"/>
    <col min="13171" max="13171" width="5.33203125" style="231" customWidth="1"/>
    <col min="13172" max="13182" width="5" style="231" customWidth="1"/>
    <col min="13183" max="13186" width="4.44140625" style="231" customWidth="1"/>
    <col min="13187" max="13187" width="5" style="231" customWidth="1"/>
    <col min="13188" max="13189" width="4.44140625" style="231" customWidth="1"/>
    <col min="13190" max="13190" width="9.6640625" style="231" customWidth="1"/>
    <col min="13191" max="13203" width="6.6640625" style="231" customWidth="1"/>
    <col min="13204" max="13204" width="9.6640625" style="231" customWidth="1"/>
    <col min="13205" max="13217" width="6.6640625" style="231" customWidth="1"/>
    <col min="13218" max="13312" width="8.88671875" style="231"/>
    <col min="13313" max="13313" width="5.33203125" style="231" customWidth="1"/>
    <col min="13314" max="13324" width="5" style="231" customWidth="1"/>
    <col min="13325" max="13328" width="4.44140625" style="231" customWidth="1"/>
    <col min="13329" max="13329" width="5" style="231" customWidth="1"/>
    <col min="13330" max="13331" width="4.44140625" style="231" customWidth="1"/>
    <col min="13332" max="13332" width="5.33203125" style="231" customWidth="1"/>
    <col min="13333" max="13343" width="5" style="231" customWidth="1"/>
    <col min="13344" max="13347" width="4.44140625" style="231" customWidth="1"/>
    <col min="13348" max="13348" width="5" style="231" customWidth="1"/>
    <col min="13349" max="13350" width="4.44140625" style="231" customWidth="1"/>
    <col min="13351" max="13351" width="5.33203125" style="231" customWidth="1"/>
    <col min="13352" max="13352" width="4.77734375" style="231" customWidth="1"/>
    <col min="13353" max="13362" width="5" style="231" customWidth="1"/>
    <col min="13363" max="13366" width="4.44140625" style="231" customWidth="1"/>
    <col min="13367" max="13367" width="5" style="231" customWidth="1"/>
    <col min="13368" max="13369" width="4.44140625" style="231" customWidth="1"/>
    <col min="13370" max="13370" width="5.33203125" style="231" customWidth="1"/>
    <col min="13371" max="13371" width="4.77734375" style="231" customWidth="1"/>
    <col min="13372" max="13381" width="5" style="231" customWidth="1"/>
    <col min="13382" max="13385" width="4.44140625" style="231" customWidth="1"/>
    <col min="13386" max="13386" width="5" style="231" customWidth="1"/>
    <col min="13387" max="13388" width="4.44140625" style="231" customWidth="1"/>
    <col min="13389" max="13389" width="5.33203125" style="231" customWidth="1"/>
    <col min="13390" max="13400" width="5" style="231" customWidth="1"/>
    <col min="13401" max="13404" width="4.44140625" style="231" customWidth="1"/>
    <col min="13405" max="13405" width="5" style="231" customWidth="1"/>
    <col min="13406" max="13407" width="4.44140625" style="231" customWidth="1"/>
    <col min="13408" max="13408" width="5.33203125" style="231" customWidth="1"/>
    <col min="13409" max="13419" width="5" style="231" customWidth="1"/>
    <col min="13420" max="13423" width="4.44140625" style="231" customWidth="1"/>
    <col min="13424" max="13424" width="5" style="231" customWidth="1"/>
    <col min="13425" max="13426" width="4.44140625" style="231" customWidth="1"/>
    <col min="13427" max="13427" width="5.33203125" style="231" customWidth="1"/>
    <col min="13428" max="13438" width="5" style="231" customWidth="1"/>
    <col min="13439" max="13442" width="4.44140625" style="231" customWidth="1"/>
    <col min="13443" max="13443" width="5" style="231" customWidth="1"/>
    <col min="13444" max="13445" width="4.44140625" style="231" customWidth="1"/>
    <col min="13446" max="13446" width="9.6640625" style="231" customWidth="1"/>
    <col min="13447" max="13459" width="6.6640625" style="231" customWidth="1"/>
    <col min="13460" max="13460" width="9.6640625" style="231" customWidth="1"/>
    <col min="13461" max="13473" width="6.6640625" style="231" customWidth="1"/>
    <col min="13474" max="13568" width="8.88671875" style="231"/>
    <col min="13569" max="13569" width="5.33203125" style="231" customWidth="1"/>
    <col min="13570" max="13580" width="5" style="231" customWidth="1"/>
    <col min="13581" max="13584" width="4.44140625" style="231" customWidth="1"/>
    <col min="13585" max="13585" width="5" style="231" customWidth="1"/>
    <col min="13586" max="13587" width="4.44140625" style="231" customWidth="1"/>
    <col min="13588" max="13588" width="5.33203125" style="231" customWidth="1"/>
    <col min="13589" max="13599" width="5" style="231" customWidth="1"/>
    <col min="13600" max="13603" width="4.44140625" style="231" customWidth="1"/>
    <col min="13604" max="13604" width="5" style="231" customWidth="1"/>
    <col min="13605" max="13606" width="4.44140625" style="231" customWidth="1"/>
    <col min="13607" max="13607" width="5.33203125" style="231" customWidth="1"/>
    <col min="13608" max="13608" width="4.77734375" style="231" customWidth="1"/>
    <col min="13609" max="13618" width="5" style="231" customWidth="1"/>
    <col min="13619" max="13622" width="4.44140625" style="231" customWidth="1"/>
    <col min="13623" max="13623" width="5" style="231" customWidth="1"/>
    <col min="13624" max="13625" width="4.44140625" style="231" customWidth="1"/>
    <col min="13626" max="13626" width="5.33203125" style="231" customWidth="1"/>
    <col min="13627" max="13627" width="4.77734375" style="231" customWidth="1"/>
    <col min="13628" max="13637" width="5" style="231" customWidth="1"/>
    <col min="13638" max="13641" width="4.44140625" style="231" customWidth="1"/>
    <col min="13642" max="13642" width="5" style="231" customWidth="1"/>
    <col min="13643" max="13644" width="4.44140625" style="231" customWidth="1"/>
    <col min="13645" max="13645" width="5.33203125" style="231" customWidth="1"/>
    <col min="13646" max="13656" width="5" style="231" customWidth="1"/>
    <col min="13657" max="13660" width="4.44140625" style="231" customWidth="1"/>
    <col min="13661" max="13661" width="5" style="231" customWidth="1"/>
    <col min="13662" max="13663" width="4.44140625" style="231" customWidth="1"/>
    <col min="13664" max="13664" width="5.33203125" style="231" customWidth="1"/>
    <col min="13665" max="13675" width="5" style="231" customWidth="1"/>
    <col min="13676" max="13679" width="4.44140625" style="231" customWidth="1"/>
    <col min="13680" max="13680" width="5" style="231" customWidth="1"/>
    <col min="13681" max="13682" width="4.44140625" style="231" customWidth="1"/>
    <col min="13683" max="13683" width="5.33203125" style="231" customWidth="1"/>
    <col min="13684" max="13694" width="5" style="231" customWidth="1"/>
    <col min="13695" max="13698" width="4.44140625" style="231" customWidth="1"/>
    <col min="13699" max="13699" width="5" style="231" customWidth="1"/>
    <col min="13700" max="13701" width="4.44140625" style="231" customWidth="1"/>
    <col min="13702" max="13702" width="9.6640625" style="231" customWidth="1"/>
    <col min="13703" max="13715" width="6.6640625" style="231" customWidth="1"/>
    <col min="13716" max="13716" width="9.6640625" style="231" customWidth="1"/>
    <col min="13717" max="13729" width="6.6640625" style="231" customWidth="1"/>
    <col min="13730" max="13824" width="8.88671875" style="231"/>
    <col min="13825" max="13825" width="5.33203125" style="231" customWidth="1"/>
    <col min="13826" max="13836" width="5" style="231" customWidth="1"/>
    <col min="13837" max="13840" width="4.44140625" style="231" customWidth="1"/>
    <col min="13841" max="13841" width="5" style="231" customWidth="1"/>
    <col min="13842" max="13843" width="4.44140625" style="231" customWidth="1"/>
    <col min="13844" max="13844" width="5.33203125" style="231" customWidth="1"/>
    <col min="13845" max="13855" width="5" style="231" customWidth="1"/>
    <col min="13856" max="13859" width="4.44140625" style="231" customWidth="1"/>
    <col min="13860" max="13860" width="5" style="231" customWidth="1"/>
    <col min="13861" max="13862" width="4.44140625" style="231" customWidth="1"/>
    <col min="13863" max="13863" width="5.33203125" style="231" customWidth="1"/>
    <col min="13864" max="13864" width="4.77734375" style="231" customWidth="1"/>
    <col min="13865" max="13874" width="5" style="231" customWidth="1"/>
    <col min="13875" max="13878" width="4.44140625" style="231" customWidth="1"/>
    <col min="13879" max="13879" width="5" style="231" customWidth="1"/>
    <col min="13880" max="13881" width="4.44140625" style="231" customWidth="1"/>
    <col min="13882" max="13882" width="5.33203125" style="231" customWidth="1"/>
    <col min="13883" max="13883" width="4.77734375" style="231" customWidth="1"/>
    <col min="13884" max="13893" width="5" style="231" customWidth="1"/>
    <col min="13894" max="13897" width="4.44140625" style="231" customWidth="1"/>
    <col min="13898" max="13898" width="5" style="231" customWidth="1"/>
    <col min="13899" max="13900" width="4.44140625" style="231" customWidth="1"/>
    <col min="13901" max="13901" width="5.33203125" style="231" customWidth="1"/>
    <col min="13902" max="13912" width="5" style="231" customWidth="1"/>
    <col min="13913" max="13916" width="4.44140625" style="231" customWidth="1"/>
    <col min="13917" max="13917" width="5" style="231" customWidth="1"/>
    <col min="13918" max="13919" width="4.44140625" style="231" customWidth="1"/>
    <col min="13920" max="13920" width="5.33203125" style="231" customWidth="1"/>
    <col min="13921" max="13931" width="5" style="231" customWidth="1"/>
    <col min="13932" max="13935" width="4.44140625" style="231" customWidth="1"/>
    <col min="13936" max="13936" width="5" style="231" customWidth="1"/>
    <col min="13937" max="13938" width="4.44140625" style="231" customWidth="1"/>
    <col min="13939" max="13939" width="5.33203125" style="231" customWidth="1"/>
    <col min="13940" max="13950" width="5" style="231" customWidth="1"/>
    <col min="13951" max="13954" width="4.44140625" style="231" customWidth="1"/>
    <col min="13955" max="13955" width="5" style="231" customWidth="1"/>
    <col min="13956" max="13957" width="4.44140625" style="231" customWidth="1"/>
    <col min="13958" max="13958" width="9.6640625" style="231" customWidth="1"/>
    <col min="13959" max="13971" width="6.6640625" style="231" customWidth="1"/>
    <col min="13972" max="13972" width="9.6640625" style="231" customWidth="1"/>
    <col min="13973" max="13985" width="6.6640625" style="231" customWidth="1"/>
    <col min="13986" max="14080" width="8.88671875" style="231"/>
    <col min="14081" max="14081" width="5.33203125" style="231" customWidth="1"/>
    <col min="14082" max="14092" width="5" style="231" customWidth="1"/>
    <col min="14093" max="14096" width="4.44140625" style="231" customWidth="1"/>
    <col min="14097" max="14097" width="5" style="231" customWidth="1"/>
    <col min="14098" max="14099" width="4.44140625" style="231" customWidth="1"/>
    <col min="14100" max="14100" width="5.33203125" style="231" customWidth="1"/>
    <col min="14101" max="14111" width="5" style="231" customWidth="1"/>
    <col min="14112" max="14115" width="4.44140625" style="231" customWidth="1"/>
    <col min="14116" max="14116" width="5" style="231" customWidth="1"/>
    <col min="14117" max="14118" width="4.44140625" style="231" customWidth="1"/>
    <col min="14119" max="14119" width="5.33203125" style="231" customWidth="1"/>
    <col min="14120" max="14120" width="4.77734375" style="231" customWidth="1"/>
    <col min="14121" max="14130" width="5" style="231" customWidth="1"/>
    <col min="14131" max="14134" width="4.44140625" style="231" customWidth="1"/>
    <col min="14135" max="14135" width="5" style="231" customWidth="1"/>
    <col min="14136" max="14137" width="4.44140625" style="231" customWidth="1"/>
    <col min="14138" max="14138" width="5.33203125" style="231" customWidth="1"/>
    <col min="14139" max="14139" width="4.77734375" style="231" customWidth="1"/>
    <col min="14140" max="14149" width="5" style="231" customWidth="1"/>
    <col min="14150" max="14153" width="4.44140625" style="231" customWidth="1"/>
    <col min="14154" max="14154" width="5" style="231" customWidth="1"/>
    <col min="14155" max="14156" width="4.44140625" style="231" customWidth="1"/>
    <col min="14157" max="14157" width="5.33203125" style="231" customWidth="1"/>
    <col min="14158" max="14168" width="5" style="231" customWidth="1"/>
    <col min="14169" max="14172" width="4.44140625" style="231" customWidth="1"/>
    <col min="14173" max="14173" width="5" style="231" customWidth="1"/>
    <col min="14174" max="14175" width="4.44140625" style="231" customWidth="1"/>
    <col min="14176" max="14176" width="5.33203125" style="231" customWidth="1"/>
    <col min="14177" max="14187" width="5" style="231" customWidth="1"/>
    <col min="14188" max="14191" width="4.44140625" style="231" customWidth="1"/>
    <col min="14192" max="14192" width="5" style="231" customWidth="1"/>
    <col min="14193" max="14194" width="4.44140625" style="231" customWidth="1"/>
    <col min="14195" max="14195" width="5.33203125" style="231" customWidth="1"/>
    <col min="14196" max="14206" width="5" style="231" customWidth="1"/>
    <col min="14207" max="14210" width="4.44140625" style="231" customWidth="1"/>
    <col min="14211" max="14211" width="5" style="231" customWidth="1"/>
    <col min="14212" max="14213" width="4.44140625" style="231" customWidth="1"/>
    <col min="14214" max="14214" width="9.6640625" style="231" customWidth="1"/>
    <col min="14215" max="14227" width="6.6640625" style="231" customWidth="1"/>
    <col min="14228" max="14228" width="9.6640625" style="231" customWidth="1"/>
    <col min="14229" max="14241" width="6.6640625" style="231" customWidth="1"/>
    <col min="14242" max="14336" width="8.88671875" style="231"/>
    <col min="14337" max="14337" width="5.33203125" style="231" customWidth="1"/>
    <col min="14338" max="14348" width="5" style="231" customWidth="1"/>
    <col min="14349" max="14352" width="4.44140625" style="231" customWidth="1"/>
    <col min="14353" max="14353" width="5" style="231" customWidth="1"/>
    <col min="14354" max="14355" width="4.44140625" style="231" customWidth="1"/>
    <col min="14356" max="14356" width="5.33203125" style="231" customWidth="1"/>
    <col min="14357" max="14367" width="5" style="231" customWidth="1"/>
    <col min="14368" max="14371" width="4.44140625" style="231" customWidth="1"/>
    <col min="14372" max="14372" width="5" style="231" customWidth="1"/>
    <col min="14373" max="14374" width="4.44140625" style="231" customWidth="1"/>
    <col min="14375" max="14375" width="5.33203125" style="231" customWidth="1"/>
    <col min="14376" max="14376" width="4.77734375" style="231" customWidth="1"/>
    <col min="14377" max="14386" width="5" style="231" customWidth="1"/>
    <col min="14387" max="14390" width="4.44140625" style="231" customWidth="1"/>
    <col min="14391" max="14391" width="5" style="231" customWidth="1"/>
    <col min="14392" max="14393" width="4.44140625" style="231" customWidth="1"/>
    <col min="14394" max="14394" width="5.33203125" style="231" customWidth="1"/>
    <col min="14395" max="14395" width="4.77734375" style="231" customWidth="1"/>
    <col min="14396" max="14405" width="5" style="231" customWidth="1"/>
    <col min="14406" max="14409" width="4.44140625" style="231" customWidth="1"/>
    <col min="14410" max="14410" width="5" style="231" customWidth="1"/>
    <col min="14411" max="14412" width="4.44140625" style="231" customWidth="1"/>
    <col min="14413" max="14413" width="5.33203125" style="231" customWidth="1"/>
    <col min="14414" max="14424" width="5" style="231" customWidth="1"/>
    <col min="14425" max="14428" width="4.44140625" style="231" customWidth="1"/>
    <col min="14429" max="14429" width="5" style="231" customWidth="1"/>
    <col min="14430" max="14431" width="4.44140625" style="231" customWidth="1"/>
    <col min="14432" max="14432" width="5.33203125" style="231" customWidth="1"/>
    <col min="14433" max="14443" width="5" style="231" customWidth="1"/>
    <col min="14444" max="14447" width="4.44140625" style="231" customWidth="1"/>
    <col min="14448" max="14448" width="5" style="231" customWidth="1"/>
    <col min="14449" max="14450" width="4.44140625" style="231" customWidth="1"/>
    <col min="14451" max="14451" width="5.33203125" style="231" customWidth="1"/>
    <col min="14452" max="14462" width="5" style="231" customWidth="1"/>
    <col min="14463" max="14466" width="4.44140625" style="231" customWidth="1"/>
    <col min="14467" max="14467" width="5" style="231" customWidth="1"/>
    <col min="14468" max="14469" width="4.44140625" style="231" customWidth="1"/>
    <col min="14470" max="14470" width="9.6640625" style="231" customWidth="1"/>
    <col min="14471" max="14483" width="6.6640625" style="231" customWidth="1"/>
    <col min="14484" max="14484" width="9.6640625" style="231" customWidth="1"/>
    <col min="14485" max="14497" width="6.6640625" style="231" customWidth="1"/>
    <col min="14498" max="14592" width="8.88671875" style="231"/>
    <col min="14593" max="14593" width="5.33203125" style="231" customWidth="1"/>
    <col min="14594" max="14604" width="5" style="231" customWidth="1"/>
    <col min="14605" max="14608" width="4.44140625" style="231" customWidth="1"/>
    <col min="14609" max="14609" width="5" style="231" customWidth="1"/>
    <col min="14610" max="14611" width="4.44140625" style="231" customWidth="1"/>
    <col min="14612" max="14612" width="5.33203125" style="231" customWidth="1"/>
    <col min="14613" max="14623" width="5" style="231" customWidth="1"/>
    <col min="14624" max="14627" width="4.44140625" style="231" customWidth="1"/>
    <col min="14628" max="14628" width="5" style="231" customWidth="1"/>
    <col min="14629" max="14630" width="4.44140625" style="231" customWidth="1"/>
    <col min="14631" max="14631" width="5.33203125" style="231" customWidth="1"/>
    <col min="14632" max="14632" width="4.77734375" style="231" customWidth="1"/>
    <col min="14633" max="14642" width="5" style="231" customWidth="1"/>
    <col min="14643" max="14646" width="4.44140625" style="231" customWidth="1"/>
    <col min="14647" max="14647" width="5" style="231" customWidth="1"/>
    <col min="14648" max="14649" width="4.44140625" style="231" customWidth="1"/>
    <col min="14650" max="14650" width="5.33203125" style="231" customWidth="1"/>
    <col min="14651" max="14651" width="4.77734375" style="231" customWidth="1"/>
    <col min="14652" max="14661" width="5" style="231" customWidth="1"/>
    <col min="14662" max="14665" width="4.44140625" style="231" customWidth="1"/>
    <col min="14666" max="14666" width="5" style="231" customWidth="1"/>
    <col min="14667" max="14668" width="4.44140625" style="231" customWidth="1"/>
    <col min="14669" max="14669" width="5.33203125" style="231" customWidth="1"/>
    <col min="14670" max="14680" width="5" style="231" customWidth="1"/>
    <col min="14681" max="14684" width="4.44140625" style="231" customWidth="1"/>
    <col min="14685" max="14685" width="5" style="231" customWidth="1"/>
    <col min="14686" max="14687" width="4.44140625" style="231" customWidth="1"/>
    <col min="14688" max="14688" width="5.33203125" style="231" customWidth="1"/>
    <col min="14689" max="14699" width="5" style="231" customWidth="1"/>
    <col min="14700" max="14703" width="4.44140625" style="231" customWidth="1"/>
    <col min="14704" max="14704" width="5" style="231" customWidth="1"/>
    <col min="14705" max="14706" width="4.44140625" style="231" customWidth="1"/>
    <col min="14707" max="14707" width="5.33203125" style="231" customWidth="1"/>
    <col min="14708" max="14718" width="5" style="231" customWidth="1"/>
    <col min="14719" max="14722" width="4.44140625" style="231" customWidth="1"/>
    <col min="14723" max="14723" width="5" style="231" customWidth="1"/>
    <col min="14724" max="14725" width="4.44140625" style="231" customWidth="1"/>
    <col min="14726" max="14726" width="9.6640625" style="231" customWidth="1"/>
    <col min="14727" max="14739" width="6.6640625" style="231" customWidth="1"/>
    <col min="14740" max="14740" width="9.6640625" style="231" customWidth="1"/>
    <col min="14741" max="14753" width="6.6640625" style="231" customWidth="1"/>
    <col min="14754" max="14848" width="8.88671875" style="231"/>
    <col min="14849" max="14849" width="5.33203125" style="231" customWidth="1"/>
    <col min="14850" max="14860" width="5" style="231" customWidth="1"/>
    <col min="14861" max="14864" width="4.44140625" style="231" customWidth="1"/>
    <col min="14865" max="14865" width="5" style="231" customWidth="1"/>
    <col min="14866" max="14867" width="4.44140625" style="231" customWidth="1"/>
    <col min="14868" max="14868" width="5.33203125" style="231" customWidth="1"/>
    <col min="14869" max="14879" width="5" style="231" customWidth="1"/>
    <col min="14880" max="14883" width="4.44140625" style="231" customWidth="1"/>
    <col min="14884" max="14884" width="5" style="231" customWidth="1"/>
    <col min="14885" max="14886" width="4.44140625" style="231" customWidth="1"/>
    <col min="14887" max="14887" width="5.33203125" style="231" customWidth="1"/>
    <col min="14888" max="14888" width="4.77734375" style="231" customWidth="1"/>
    <col min="14889" max="14898" width="5" style="231" customWidth="1"/>
    <col min="14899" max="14902" width="4.44140625" style="231" customWidth="1"/>
    <col min="14903" max="14903" width="5" style="231" customWidth="1"/>
    <col min="14904" max="14905" width="4.44140625" style="231" customWidth="1"/>
    <col min="14906" max="14906" width="5.33203125" style="231" customWidth="1"/>
    <col min="14907" max="14907" width="4.77734375" style="231" customWidth="1"/>
    <col min="14908" max="14917" width="5" style="231" customWidth="1"/>
    <col min="14918" max="14921" width="4.44140625" style="231" customWidth="1"/>
    <col min="14922" max="14922" width="5" style="231" customWidth="1"/>
    <col min="14923" max="14924" width="4.44140625" style="231" customWidth="1"/>
    <col min="14925" max="14925" width="5.33203125" style="231" customWidth="1"/>
    <col min="14926" max="14936" width="5" style="231" customWidth="1"/>
    <col min="14937" max="14940" width="4.44140625" style="231" customWidth="1"/>
    <col min="14941" max="14941" width="5" style="231" customWidth="1"/>
    <col min="14942" max="14943" width="4.44140625" style="231" customWidth="1"/>
    <col min="14944" max="14944" width="5.33203125" style="231" customWidth="1"/>
    <col min="14945" max="14955" width="5" style="231" customWidth="1"/>
    <col min="14956" max="14959" width="4.44140625" style="231" customWidth="1"/>
    <col min="14960" max="14960" width="5" style="231" customWidth="1"/>
    <col min="14961" max="14962" width="4.44140625" style="231" customWidth="1"/>
    <col min="14963" max="14963" width="5.33203125" style="231" customWidth="1"/>
    <col min="14964" max="14974" width="5" style="231" customWidth="1"/>
    <col min="14975" max="14978" width="4.44140625" style="231" customWidth="1"/>
    <col min="14979" max="14979" width="5" style="231" customWidth="1"/>
    <col min="14980" max="14981" width="4.44140625" style="231" customWidth="1"/>
    <col min="14982" max="14982" width="9.6640625" style="231" customWidth="1"/>
    <col min="14983" max="14995" width="6.6640625" style="231" customWidth="1"/>
    <col min="14996" max="14996" width="9.6640625" style="231" customWidth="1"/>
    <col min="14997" max="15009" width="6.6640625" style="231" customWidth="1"/>
    <col min="15010" max="15104" width="8.88671875" style="231"/>
    <col min="15105" max="15105" width="5.33203125" style="231" customWidth="1"/>
    <col min="15106" max="15116" width="5" style="231" customWidth="1"/>
    <col min="15117" max="15120" width="4.44140625" style="231" customWidth="1"/>
    <col min="15121" max="15121" width="5" style="231" customWidth="1"/>
    <col min="15122" max="15123" width="4.44140625" style="231" customWidth="1"/>
    <col min="15124" max="15124" width="5.33203125" style="231" customWidth="1"/>
    <col min="15125" max="15135" width="5" style="231" customWidth="1"/>
    <col min="15136" max="15139" width="4.44140625" style="231" customWidth="1"/>
    <col min="15140" max="15140" width="5" style="231" customWidth="1"/>
    <col min="15141" max="15142" width="4.44140625" style="231" customWidth="1"/>
    <col min="15143" max="15143" width="5.33203125" style="231" customWidth="1"/>
    <col min="15144" max="15144" width="4.77734375" style="231" customWidth="1"/>
    <col min="15145" max="15154" width="5" style="231" customWidth="1"/>
    <col min="15155" max="15158" width="4.44140625" style="231" customWidth="1"/>
    <col min="15159" max="15159" width="5" style="231" customWidth="1"/>
    <col min="15160" max="15161" width="4.44140625" style="231" customWidth="1"/>
    <col min="15162" max="15162" width="5.33203125" style="231" customWidth="1"/>
    <col min="15163" max="15163" width="4.77734375" style="231" customWidth="1"/>
    <col min="15164" max="15173" width="5" style="231" customWidth="1"/>
    <col min="15174" max="15177" width="4.44140625" style="231" customWidth="1"/>
    <col min="15178" max="15178" width="5" style="231" customWidth="1"/>
    <col min="15179" max="15180" width="4.44140625" style="231" customWidth="1"/>
    <col min="15181" max="15181" width="5.33203125" style="231" customWidth="1"/>
    <col min="15182" max="15192" width="5" style="231" customWidth="1"/>
    <col min="15193" max="15196" width="4.44140625" style="231" customWidth="1"/>
    <col min="15197" max="15197" width="5" style="231" customWidth="1"/>
    <col min="15198" max="15199" width="4.44140625" style="231" customWidth="1"/>
    <col min="15200" max="15200" width="5.33203125" style="231" customWidth="1"/>
    <col min="15201" max="15211" width="5" style="231" customWidth="1"/>
    <col min="15212" max="15215" width="4.44140625" style="231" customWidth="1"/>
    <col min="15216" max="15216" width="5" style="231" customWidth="1"/>
    <col min="15217" max="15218" width="4.44140625" style="231" customWidth="1"/>
    <col min="15219" max="15219" width="5.33203125" style="231" customWidth="1"/>
    <col min="15220" max="15230" width="5" style="231" customWidth="1"/>
    <col min="15231" max="15234" width="4.44140625" style="231" customWidth="1"/>
    <col min="15235" max="15235" width="5" style="231" customWidth="1"/>
    <col min="15236" max="15237" width="4.44140625" style="231" customWidth="1"/>
    <col min="15238" max="15238" width="9.6640625" style="231" customWidth="1"/>
    <col min="15239" max="15251" width="6.6640625" style="231" customWidth="1"/>
    <col min="15252" max="15252" width="9.6640625" style="231" customWidth="1"/>
    <col min="15253" max="15265" width="6.6640625" style="231" customWidth="1"/>
    <col min="15266" max="15360" width="8.88671875" style="231"/>
    <col min="15361" max="15361" width="5.33203125" style="231" customWidth="1"/>
    <col min="15362" max="15372" width="5" style="231" customWidth="1"/>
    <col min="15373" max="15376" width="4.44140625" style="231" customWidth="1"/>
    <col min="15377" max="15377" width="5" style="231" customWidth="1"/>
    <col min="15378" max="15379" width="4.44140625" style="231" customWidth="1"/>
    <col min="15380" max="15380" width="5.33203125" style="231" customWidth="1"/>
    <col min="15381" max="15391" width="5" style="231" customWidth="1"/>
    <col min="15392" max="15395" width="4.44140625" style="231" customWidth="1"/>
    <col min="15396" max="15396" width="5" style="231" customWidth="1"/>
    <col min="15397" max="15398" width="4.44140625" style="231" customWidth="1"/>
    <col min="15399" max="15399" width="5.33203125" style="231" customWidth="1"/>
    <col min="15400" max="15400" width="4.77734375" style="231" customWidth="1"/>
    <col min="15401" max="15410" width="5" style="231" customWidth="1"/>
    <col min="15411" max="15414" width="4.44140625" style="231" customWidth="1"/>
    <col min="15415" max="15415" width="5" style="231" customWidth="1"/>
    <col min="15416" max="15417" width="4.44140625" style="231" customWidth="1"/>
    <col min="15418" max="15418" width="5.33203125" style="231" customWidth="1"/>
    <col min="15419" max="15419" width="4.77734375" style="231" customWidth="1"/>
    <col min="15420" max="15429" width="5" style="231" customWidth="1"/>
    <col min="15430" max="15433" width="4.44140625" style="231" customWidth="1"/>
    <col min="15434" max="15434" width="5" style="231" customWidth="1"/>
    <col min="15435" max="15436" width="4.44140625" style="231" customWidth="1"/>
    <col min="15437" max="15437" width="5.33203125" style="231" customWidth="1"/>
    <col min="15438" max="15448" width="5" style="231" customWidth="1"/>
    <col min="15449" max="15452" width="4.44140625" style="231" customWidth="1"/>
    <col min="15453" max="15453" width="5" style="231" customWidth="1"/>
    <col min="15454" max="15455" width="4.44140625" style="231" customWidth="1"/>
    <col min="15456" max="15456" width="5.33203125" style="231" customWidth="1"/>
    <col min="15457" max="15467" width="5" style="231" customWidth="1"/>
    <col min="15468" max="15471" width="4.44140625" style="231" customWidth="1"/>
    <col min="15472" max="15472" width="5" style="231" customWidth="1"/>
    <col min="15473" max="15474" width="4.44140625" style="231" customWidth="1"/>
    <col min="15475" max="15475" width="5.33203125" style="231" customWidth="1"/>
    <col min="15476" max="15486" width="5" style="231" customWidth="1"/>
    <col min="15487" max="15490" width="4.44140625" style="231" customWidth="1"/>
    <col min="15491" max="15491" width="5" style="231" customWidth="1"/>
    <col min="15492" max="15493" width="4.44140625" style="231" customWidth="1"/>
    <col min="15494" max="15494" width="9.6640625" style="231" customWidth="1"/>
    <col min="15495" max="15507" width="6.6640625" style="231" customWidth="1"/>
    <col min="15508" max="15508" width="9.6640625" style="231" customWidth="1"/>
    <col min="15509" max="15521" width="6.6640625" style="231" customWidth="1"/>
    <col min="15522" max="15616" width="8.88671875" style="231"/>
    <col min="15617" max="15617" width="5.33203125" style="231" customWidth="1"/>
    <col min="15618" max="15628" width="5" style="231" customWidth="1"/>
    <col min="15629" max="15632" width="4.44140625" style="231" customWidth="1"/>
    <col min="15633" max="15633" width="5" style="231" customWidth="1"/>
    <col min="15634" max="15635" width="4.44140625" style="231" customWidth="1"/>
    <col min="15636" max="15636" width="5.33203125" style="231" customWidth="1"/>
    <col min="15637" max="15647" width="5" style="231" customWidth="1"/>
    <col min="15648" max="15651" width="4.44140625" style="231" customWidth="1"/>
    <col min="15652" max="15652" width="5" style="231" customWidth="1"/>
    <col min="15653" max="15654" width="4.44140625" style="231" customWidth="1"/>
    <col min="15655" max="15655" width="5.33203125" style="231" customWidth="1"/>
    <col min="15656" max="15656" width="4.77734375" style="231" customWidth="1"/>
    <col min="15657" max="15666" width="5" style="231" customWidth="1"/>
    <col min="15667" max="15670" width="4.44140625" style="231" customWidth="1"/>
    <col min="15671" max="15671" width="5" style="231" customWidth="1"/>
    <col min="15672" max="15673" width="4.44140625" style="231" customWidth="1"/>
    <col min="15674" max="15674" width="5.33203125" style="231" customWidth="1"/>
    <col min="15675" max="15675" width="4.77734375" style="231" customWidth="1"/>
    <col min="15676" max="15685" width="5" style="231" customWidth="1"/>
    <col min="15686" max="15689" width="4.44140625" style="231" customWidth="1"/>
    <col min="15690" max="15690" width="5" style="231" customWidth="1"/>
    <col min="15691" max="15692" width="4.44140625" style="231" customWidth="1"/>
    <col min="15693" max="15693" width="5.33203125" style="231" customWidth="1"/>
    <col min="15694" max="15704" width="5" style="231" customWidth="1"/>
    <col min="15705" max="15708" width="4.44140625" style="231" customWidth="1"/>
    <col min="15709" max="15709" width="5" style="231" customWidth="1"/>
    <col min="15710" max="15711" width="4.44140625" style="231" customWidth="1"/>
    <col min="15712" max="15712" width="5.33203125" style="231" customWidth="1"/>
    <col min="15713" max="15723" width="5" style="231" customWidth="1"/>
    <col min="15724" max="15727" width="4.44140625" style="231" customWidth="1"/>
    <col min="15728" max="15728" width="5" style="231" customWidth="1"/>
    <col min="15729" max="15730" width="4.44140625" style="231" customWidth="1"/>
    <col min="15731" max="15731" width="5.33203125" style="231" customWidth="1"/>
    <col min="15732" max="15742" width="5" style="231" customWidth="1"/>
    <col min="15743" max="15746" width="4.44140625" style="231" customWidth="1"/>
    <col min="15747" max="15747" width="5" style="231" customWidth="1"/>
    <col min="15748" max="15749" width="4.44140625" style="231" customWidth="1"/>
    <col min="15750" max="15750" width="9.6640625" style="231" customWidth="1"/>
    <col min="15751" max="15763" width="6.6640625" style="231" customWidth="1"/>
    <col min="15764" max="15764" width="9.6640625" style="231" customWidth="1"/>
    <col min="15765" max="15777" width="6.6640625" style="231" customWidth="1"/>
    <col min="15778" max="15872" width="8.88671875" style="231"/>
    <col min="15873" max="15873" width="5.33203125" style="231" customWidth="1"/>
    <col min="15874" max="15884" width="5" style="231" customWidth="1"/>
    <col min="15885" max="15888" width="4.44140625" style="231" customWidth="1"/>
    <col min="15889" max="15889" width="5" style="231" customWidth="1"/>
    <col min="15890" max="15891" width="4.44140625" style="231" customWidth="1"/>
    <col min="15892" max="15892" width="5.33203125" style="231" customWidth="1"/>
    <col min="15893" max="15903" width="5" style="231" customWidth="1"/>
    <col min="15904" max="15907" width="4.44140625" style="231" customWidth="1"/>
    <col min="15908" max="15908" width="5" style="231" customWidth="1"/>
    <col min="15909" max="15910" width="4.44140625" style="231" customWidth="1"/>
    <col min="15911" max="15911" width="5.33203125" style="231" customWidth="1"/>
    <col min="15912" max="15912" width="4.77734375" style="231" customWidth="1"/>
    <col min="15913" max="15922" width="5" style="231" customWidth="1"/>
    <col min="15923" max="15926" width="4.44140625" style="231" customWidth="1"/>
    <col min="15927" max="15927" width="5" style="231" customWidth="1"/>
    <col min="15928" max="15929" width="4.44140625" style="231" customWidth="1"/>
    <col min="15930" max="15930" width="5.33203125" style="231" customWidth="1"/>
    <col min="15931" max="15931" width="4.77734375" style="231" customWidth="1"/>
    <col min="15932" max="15941" width="5" style="231" customWidth="1"/>
    <col min="15942" max="15945" width="4.44140625" style="231" customWidth="1"/>
    <col min="15946" max="15946" width="5" style="231" customWidth="1"/>
    <col min="15947" max="15948" width="4.44140625" style="231" customWidth="1"/>
    <col min="15949" max="15949" width="5.33203125" style="231" customWidth="1"/>
    <col min="15950" max="15960" width="5" style="231" customWidth="1"/>
    <col min="15961" max="15964" width="4.44140625" style="231" customWidth="1"/>
    <col min="15965" max="15965" width="5" style="231" customWidth="1"/>
    <col min="15966" max="15967" width="4.44140625" style="231" customWidth="1"/>
    <col min="15968" max="15968" width="5.33203125" style="231" customWidth="1"/>
    <col min="15969" max="15979" width="5" style="231" customWidth="1"/>
    <col min="15980" max="15983" width="4.44140625" style="231" customWidth="1"/>
    <col min="15984" max="15984" width="5" style="231" customWidth="1"/>
    <col min="15985" max="15986" width="4.44140625" style="231" customWidth="1"/>
    <col min="15987" max="15987" width="5.33203125" style="231" customWidth="1"/>
    <col min="15988" max="15998" width="5" style="231" customWidth="1"/>
    <col min="15999" max="16002" width="4.44140625" style="231" customWidth="1"/>
    <col min="16003" max="16003" width="5" style="231" customWidth="1"/>
    <col min="16004" max="16005" width="4.44140625" style="231" customWidth="1"/>
    <col min="16006" max="16006" width="9.6640625" style="231" customWidth="1"/>
    <col min="16007" max="16019" width="6.6640625" style="231" customWidth="1"/>
    <col min="16020" max="16020" width="9.6640625" style="231" customWidth="1"/>
    <col min="16021" max="16033" width="6.6640625" style="231" customWidth="1"/>
    <col min="16034" max="16128" width="8.88671875" style="231"/>
    <col min="16129" max="16129" width="5.33203125" style="231" customWidth="1"/>
    <col min="16130" max="16140" width="5" style="231" customWidth="1"/>
    <col min="16141" max="16144" width="4.44140625" style="231" customWidth="1"/>
    <col min="16145" max="16145" width="5" style="231" customWidth="1"/>
    <col min="16146" max="16147" width="4.44140625" style="231" customWidth="1"/>
    <col min="16148" max="16148" width="5.33203125" style="231" customWidth="1"/>
    <col min="16149" max="16159" width="5" style="231" customWidth="1"/>
    <col min="16160" max="16163" width="4.44140625" style="231" customWidth="1"/>
    <col min="16164" max="16164" width="5" style="231" customWidth="1"/>
    <col min="16165" max="16166" width="4.44140625" style="231" customWidth="1"/>
    <col min="16167" max="16167" width="5.33203125" style="231" customWidth="1"/>
    <col min="16168" max="16168" width="4.77734375" style="231" customWidth="1"/>
    <col min="16169" max="16178" width="5" style="231" customWidth="1"/>
    <col min="16179" max="16182" width="4.44140625" style="231" customWidth="1"/>
    <col min="16183" max="16183" width="5" style="231" customWidth="1"/>
    <col min="16184" max="16185" width="4.44140625" style="231" customWidth="1"/>
    <col min="16186" max="16186" width="5.33203125" style="231" customWidth="1"/>
    <col min="16187" max="16187" width="4.77734375" style="231" customWidth="1"/>
    <col min="16188" max="16197" width="5" style="231" customWidth="1"/>
    <col min="16198" max="16201" width="4.44140625" style="231" customWidth="1"/>
    <col min="16202" max="16202" width="5" style="231" customWidth="1"/>
    <col min="16203" max="16204" width="4.44140625" style="231" customWidth="1"/>
    <col min="16205" max="16205" width="5.33203125" style="231" customWidth="1"/>
    <col min="16206" max="16216" width="5" style="231" customWidth="1"/>
    <col min="16217" max="16220" width="4.44140625" style="231" customWidth="1"/>
    <col min="16221" max="16221" width="5" style="231" customWidth="1"/>
    <col min="16222" max="16223" width="4.44140625" style="231" customWidth="1"/>
    <col min="16224" max="16224" width="5.33203125" style="231" customWidth="1"/>
    <col min="16225" max="16235" width="5" style="231" customWidth="1"/>
    <col min="16236" max="16239" width="4.44140625" style="231" customWidth="1"/>
    <col min="16240" max="16240" width="5" style="231" customWidth="1"/>
    <col min="16241" max="16242" width="4.44140625" style="231" customWidth="1"/>
    <col min="16243" max="16243" width="5.33203125" style="231" customWidth="1"/>
    <col min="16244" max="16254" width="5" style="231" customWidth="1"/>
    <col min="16255" max="16258" width="4.44140625" style="231" customWidth="1"/>
    <col min="16259" max="16259" width="5" style="231" customWidth="1"/>
    <col min="16260" max="16261" width="4.44140625" style="231" customWidth="1"/>
    <col min="16262" max="16262" width="9.6640625" style="231" customWidth="1"/>
    <col min="16263" max="16275" width="6.6640625" style="231" customWidth="1"/>
    <col min="16276" max="16276" width="9.6640625" style="231" customWidth="1"/>
    <col min="16277" max="16289" width="6.6640625" style="231" customWidth="1"/>
    <col min="16290" max="16384" width="8.88671875" style="231"/>
  </cols>
  <sheetData>
    <row r="1" spans="1:133" s="230" customFormat="1" ht="13.2" customHeight="1">
      <c r="A1" s="229" t="s">
        <v>267</v>
      </c>
      <c r="T1" s="230" t="s">
        <v>268</v>
      </c>
      <c r="AM1" s="230" t="s">
        <v>269</v>
      </c>
      <c r="BF1" s="230" t="s">
        <v>270</v>
      </c>
      <c r="BY1" s="230" t="s">
        <v>271</v>
      </c>
      <c r="CR1" s="230" t="s">
        <v>272</v>
      </c>
      <c r="DK1" s="230" t="s">
        <v>273</v>
      </c>
    </row>
    <row r="2" spans="1:133" ht="13.2" customHeight="1">
      <c r="R2" s="232" t="s">
        <v>297</v>
      </c>
      <c r="S2" s="232" t="s">
        <v>63</v>
      </c>
      <c r="AK2" s="232" t="s">
        <v>297</v>
      </c>
      <c r="AL2" s="232" t="s">
        <v>63</v>
      </c>
      <c r="BD2" s="232" t="s">
        <v>297</v>
      </c>
      <c r="BE2" s="233" t="s">
        <v>63</v>
      </c>
      <c r="BW2" s="232" t="s">
        <v>297</v>
      </c>
      <c r="BX2" s="232" t="s">
        <v>63</v>
      </c>
      <c r="CP2" s="232" t="s">
        <v>297</v>
      </c>
      <c r="CQ2" s="232" t="s">
        <v>63</v>
      </c>
      <c r="DI2" s="232" t="s">
        <v>297</v>
      </c>
      <c r="DJ2" s="232" t="s">
        <v>63</v>
      </c>
      <c r="EB2" s="232" t="s">
        <v>297</v>
      </c>
      <c r="EC2" s="232" t="s">
        <v>63</v>
      </c>
    </row>
    <row r="3" spans="1:133" ht="13.2" customHeight="1">
      <c r="A3" s="355" t="s">
        <v>274</v>
      </c>
      <c r="B3" s="234"/>
      <c r="C3" s="235"/>
      <c r="D3" s="235"/>
      <c r="E3" s="235"/>
      <c r="F3" s="236"/>
      <c r="G3" s="234"/>
      <c r="H3" s="235"/>
      <c r="I3" s="235"/>
      <c r="J3" s="235"/>
      <c r="K3" s="236"/>
      <c r="L3" s="237"/>
      <c r="M3" s="237"/>
      <c r="N3" s="237"/>
      <c r="O3" s="237"/>
      <c r="P3" s="237"/>
      <c r="Q3" s="234"/>
      <c r="R3" s="237"/>
      <c r="S3" s="237"/>
      <c r="T3" s="355" t="s">
        <v>274</v>
      </c>
      <c r="U3" s="234"/>
      <c r="V3" s="235"/>
      <c r="W3" s="235"/>
      <c r="X3" s="235"/>
      <c r="Y3" s="236"/>
      <c r="Z3" s="234"/>
      <c r="AA3" s="235"/>
      <c r="AB3" s="235"/>
      <c r="AC3" s="235"/>
      <c r="AD3" s="236"/>
      <c r="AE3" s="237"/>
      <c r="AF3" s="237"/>
      <c r="AG3" s="237"/>
      <c r="AH3" s="237"/>
      <c r="AI3" s="237"/>
      <c r="AJ3" s="234"/>
      <c r="AK3" s="237"/>
      <c r="AL3" s="237"/>
      <c r="AM3" s="352" t="s">
        <v>275</v>
      </c>
      <c r="AN3" s="234"/>
      <c r="AO3" s="235"/>
      <c r="AP3" s="235"/>
      <c r="AQ3" s="235"/>
      <c r="AR3" s="236"/>
      <c r="AS3" s="234"/>
      <c r="AT3" s="235"/>
      <c r="AU3" s="235"/>
      <c r="AV3" s="235"/>
      <c r="AW3" s="236"/>
      <c r="AX3" s="237"/>
      <c r="AY3" s="237"/>
      <c r="AZ3" s="237"/>
      <c r="BA3" s="237"/>
      <c r="BB3" s="237"/>
      <c r="BC3" s="234"/>
      <c r="BD3" s="237"/>
      <c r="BE3" s="237"/>
      <c r="BF3" s="352" t="s">
        <v>275</v>
      </c>
      <c r="BG3" s="234"/>
      <c r="BH3" s="235"/>
      <c r="BI3" s="235"/>
      <c r="BJ3" s="235"/>
      <c r="BK3" s="236"/>
      <c r="BL3" s="234"/>
      <c r="BM3" s="235"/>
      <c r="BN3" s="235"/>
      <c r="BO3" s="235"/>
      <c r="BP3" s="236"/>
      <c r="BQ3" s="237"/>
      <c r="BR3" s="237"/>
      <c r="BS3" s="237"/>
      <c r="BT3" s="237"/>
      <c r="BU3" s="237"/>
      <c r="BV3" s="234"/>
      <c r="BW3" s="237"/>
      <c r="BX3" s="237"/>
      <c r="BY3" s="352" t="s">
        <v>275</v>
      </c>
      <c r="BZ3" s="234"/>
      <c r="CA3" s="235"/>
      <c r="CB3" s="235"/>
      <c r="CC3" s="235"/>
      <c r="CD3" s="236"/>
      <c r="CE3" s="234"/>
      <c r="CF3" s="235"/>
      <c r="CG3" s="235"/>
      <c r="CH3" s="235"/>
      <c r="CI3" s="236"/>
      <c r="CJ3" s="237"/>
      <c r="CK3" s="237"/>
      <c r="CL3" s="237"/>
      <c r="CM3" s="237"/>
      <c r="CN3" s="237"/>
      <c r="CO3" s="234"/>
      <c r="CP3" s="237"/>
      <c r="CQ3" s="237"/>
      <c r="CR3" s="352" t="s">
        <v>275</v>
      </c>
      <c r="CS3" s="234"/>
      <c r="CT3" s="235"/>
      <c r="CU3" s="235"/>
      <c r="CV3" s="235"/>
      <c r="CW3" s="236"/>
      <c r="CX3" s="234"/>
      <c r="CY3" s="235"/>
      <c r="CZ3" s="235"/>
      <c r="DA3" s="235"/>
      <c r="DB3" s="236"/>
      <c r="DC3" s="237"/>
      <c r="DD3" s="237"/>
      <c r="DE3" s="237"/>
      <c r="DF3" s="237"/>
      <c r="DG3" s="237"/>
      <c r="DH3" s="234"/>
      <c r="DI3" s="237"/>
      <c r="DJ3" s="237"/>
      <c r="DK3" s="352" t="s">
        <v>275</v>
      </c>
      <c r="DL3" s="234"/>
      <c r="DM3" s="235"/>
      <c r="DN3" s="235"/>
      <c r="DO3" s="235"/>
      <c r="DP3" s="236"/>
      <c r="DQ3" s="234"/>
      <c r="DR3" s="235"/>
      <c r="DS3" s="235"/>
      <c r="DT3" s="235"/>
      <c r="DU3" s="236"/>
      <c r="DV3" s="237"/>
      <c r="DW3" s="237"/>
      <c r="DX3" s="237"/>
      <c r="DY3" s="237"/>
      <c r="DZ3" s="237"/>
      <c r="EA3" s="234"/>
      <c r="EB3" s="237"/>
      <c r="EC3" s="237"/>
    </row>
    <row r="4" spans="1:133" ht="13.2" customHeight="1">
      <c r="A4" s="356"/>
      <c r="B4" s="238" t="s">
        <v>64</v>
      </c>
      <c r="C4" s="349" t="s">
        <v>65</v>
      </c>
      <c r="D4" s="351"/>
      <c r="E4" s="349" t="s">
        <v>66</v>
      </c>
      <c r="F4" s="350"/>
      <c r="G4" s="238" t="s">
        <v>67</v>
      </c>
      <c r="H4" s="349" t="s">
        <v>65</v>
      </c>
      <c r="I4" s="351"/>
      <c r="J4" s="349" t="s">
        <v>66</v>
      </c>
      <c r="K4" s="350"/>
      <c r="L4" s="240" t="s">
        <v>40</v>
      </c>
      <c r="M4" s="349" t="s">
        <v>65</v>
      </c>
      <c r="N4" s="350"/>
      <c r="O4" s="351" t="s">
        <v>66</v>
      </c>
      <c r="P4" s="350"/>
      <c r="Q4" s="238" t="s">
        <v>68</v>
      </c>
      <c r="R4" s="241"/>
      <c r="S4" s="241"/>
      <c r="T4" s="356"/>
      <c r="U4" s="238" t="s">
        <v>64</v>
      </c>
      <c r="V4" s="349" t="s">
        <v>65</v>
      </c>
      <c r="W4" s="351"/>
      <c r="X4" s="349" t="s">
        <v>66</v>
      </c>
      <c r="Y4" s="350"/>
      <c r="Z4" s="238" t="s">
        <v>67</v>
      </c>
      <c r="AA4" s="349" t="s">
        <v>65</v>
      </c>
      <c r="AB4" s="351"/>
      <c r="AC4" s="349" t="s">
        <v>66</v>
      </c>
      <c r="AD4" s="350"/>
      <c r="AE4" s="240" t="s">
        <v>40</v>
      </c>
      <c r="AF4" s="349" t="s">
        <v>65</v>
      </c>
      <c r="AG4" s="350"/>
      <c r="AH4" s="351" t="s">
        <v>66</v>
      </c>
      <c r="AI4" s="350"/>
      <c r="AJ4" s="238" t="s">
        <v>68</v>
      </c>
      <c r="AK4" s="241"/>
      <c r="AL4" s="241"/>
      <c r="AM4" s="353"/>
      <c r="AN4" s="238" t="s">
        <v>64</v>
      </c>
      <c r="AO4" s="349" t="s">
        <v>65</v>
      </c>
      <c r="AP4" s="351"/>
      <c r="AQ4" s="349" t="s">
        <v>66</v>
      </c>
      <c r="AR4" s="350"/>
      <c r="AS4" s="238" t="s">
        <v>67</v>
      </c>
      <c r="AT4" s="349" t="s">
        <v>65</v>
      </c>
      <c r="AU4" s="351"/>
      <c r="AV4" s="349" t="s">
        <v>66</v>
      </c>
      <c r="AW4" s="350"/>
      <c r="AX4" s="240" t="s">
        <v>40</v>
      </c>
      <c r="AY4" s="349" t="s">
        <v>65</v>
      </c>
      <c r="AZ4" s="350"/>
      <c r="BA4" s="351" t="s">
        <v>66</v>
      </c>
      <c r="BB4" s="350"/>
      <c r="BC4" s="238" t="s">
        <v>68</v>
      </c>
      <c r="BD4" s="241"/>
      <c r="BE4" s="241"/>
      <c r="BF4" s="353"/>
      <c r="BG4" s="238" t="s">
        <v>64</v>
      </c>
      <c r="BH4" s="349" t="s">
        <v>65</v>
      </c>
      <c r="BI4" s="351"/>
      <c r="BJ4" s="349" t="s">
        <v>66</v>
      </c>
      <c r="BK4" s="350"/>
      <c r="BL4" s="238" t="s">
        <v>67</v>
      </c>
      <c r="BM4" s="349" t="s">
        <v>65</v>
      </c>
      <c r="BN4" s="351"/>
      <c r="BO4" s="349" t="s">
        <v>66</v>
      </c>
      <c r="BP4" s="350"/>
      <c r="BQ4" s="240" t="s">
        <v>40</v>
      </c>
      <c r="BR4" s="349" t="s">
        <v>65</v>
      </c>
      <c r="BS4" s="350"/>
      <c r="BT4" s="351" t="s">
        <v>66</v>
      </c>
      <c r="BU4" s="350"/>
      <c r="BV4" s="238" t="s">
        <v>68</v>
      </c>
      <c r="BW4" s="241"/>
      <c r="BX4" s="241"/>
      <c r="BY4" s="353"/>
      <c r="BZ4" s="238" t="s">
        <v>64</v>
      </c>
      <c r="CA4" s="349" t="s">
        <v>65</v>
      </c>
      <c r="CB4" s="351"/>
      <c r="CC4" s="349" t="s">
        <v>66</v>
      </c>
      <c r="CD4" s="350"/>
      <c r="CE4" s="238" t="s">
        <v>67</v>
      </c>
      <c r="CF4" s="349" t="s">
        <v>65</v>
      </c>
      <c r="CG4" s="351"/>
      <c r="CH4" s="349" t="s">
        <v>66</v>
      </c>
      <c r="CI4" s="350"/>
      <c r="CJ4" s="240" t="s">
        <v>40</v>
      </c>
      <c r="CK4" s="349" t="s">
        <v>65</v>
      </c>
      <c r="CL4" s="350"/>
      <c r="CM4" s="351" t="s">
        <v>66</v>
      </c>
      <c r="CN4" s="350"/>
      <c r="CO4" s="238" t="s">
        <v>68</v>
      </c>
      <c r="CP4" s="241"/>
      <c r="CQ4" s="241"/>
      <c r="CR4" s="353"/>
      <c r="CS4" s="238" t="s">
        <v>64</v>
      </c>
      <c r="CT4" s="349" t="s">
        <v>65</v>
      </c>
      <c r="CU4" s="351"/>
      <c r="CV4" s="349" t="s">
        <v>66</v>
      </c>
      <c r="CW4" s="350"/>
      <c r="CX4" s="238" t="s">
        <v>67</v>
      </c>
      <c r="CY4" s="349" t="s">
        <v>65</v>
      </c>
      <c r="CZ4" s="351"/>
      <c r="DA4" s="349" t="s">
        <v>66</v>
      </c>
      <c r="DB4" s="350"/>
      <c r="DC4" s="240" t="s">
        <v>40</v>
      </c>
      <c r="DD4" s="349" t="s">
        <v>65</v>
      </c>
      <c r="DE4" s="350"/>
      <c r="DF4" s="351" t="s">
        <v>66</v>
      </c>
      <c r="DG4" s="350"/>
      <c r="DH4" s="238" t="s">
        <v>68</v>
      </c>
      <c r="DI4" s="241"/>
      <c r="DJ4" s="241"/>
      <c r="DK4" s="353"/>
      <c r="DL4" s="238" t="s">
        <v>64</v>
      </c>
      <c r="DM4" s="349" t="s">
        <v>65</v>
      </c>
      <c r="DN4" s="351"/>
      <c r="DO4" s="349" t="s">
        <v>66</v>
      </c>
      <c r="DP4" s="350"/>
      <c r="DQ4" s="238" t="s">
        <v>67</v>
      </c>
      <c r="DR4" s="349" t="s">
        <v>65</v>
      </c>
      <c r="DS4" s="351"/>
      <c r="DT4" s="349" t="s">
        <v>66</v>
      </c>
      <c r="DU4" s="350"/>
      <c r="DV4" s="240" t="s">
        <v>40</v>
      </c>
      <c r="DW4" s="349" t="s">
        <v>65</v>
      </c>
      <c r="DX4" s="350"/>
      <c r="DY4" s="351" t="s">
        <v>66</v>
      </c>
      <c r="DZ4" s="350"/>
      <c r="EA4" s="238" t="s">
        <v>68</v>
      </c>
      <c r="EB4" s="241"/>
      <c r="EC4" s="241"/>
    </row>
    <row r="5" spans="1:133" ht="13.2" customHeight="1">
      <c r="A5" s="357"/>
      <c r="B5" s="242"/>
      <c r="C5" s="243" t="s">
        <v>32</v>
      </c>
      <c r="D5" s="244" t="s">
        <v>33</v>
      </c>
      <c r="E5" s="243" t="s">
        <v>32</v>
      </c>
      <c r="F5" s="244" t="s">
        <v>33</v>
      </c>
      <c r="G5" s="242"/>
      <c r="H5" s="243" t="s">
        <v>32</v>
      </c>
      <c r="I5" s="244" t="s">
        <v>33</v>
      </c>
      <c r="J5" s="243" t="s">
        <v>32</v>
      </c>
      <c r="K5" s="244" t="s">
        <v>33</v>
      </c>
      <c r="L5" s="243" t="s">
        <v>276</v>
      </c>
      <c r="M5" s="243" t="s">
        <v>32</v>
      </c>
      <c r="N5" s="244" t="s">
        <v>33</v>
      </c>
      <c r="O5" s="245" t="s">
        <v>32</v>
      </c>
      <c r="P5" s="244" t="s">
        <v>33</v>
      </c>
      <c r="Q5" s="242"/>
      <c r="R5" s="243" t="s">
        <v>32</v>
      </c>
      <c r="S5" s="239" t="s">
        <v>33</v>
      </c>
      <c r="T5" s="357"/>
      <c r="U5" s="242"/>
      <c r="V5" s="243" t="s">
        <v>32</v>
      </c>
      <c r="W5" s="244" t="s">
        <v>33</v>
      </c>
      <c r="X5" s="243" t="s">
        <v>32</v>
      </c>
      <c r="Y5" s="244" t="s">
        <v>33</v>
      </c>
      <c r="Z5" s="242"/>
      <c r="AA5" s="243" t="s">
        <v>32</v>
      </c>
      <c r="AB5" s="244" t="s">
        <v>33</v>
      </c>
      <c r="AC5" s="243" t="s">
        <v>32</v>
      </c>
      <c r="AD5" s="244" t="s">
        <v>33</v>
      </c>
      <c r="AE5" s="243" t="s">
        <v>276</v>
      </c>
      <c r="AF5" s="243" t="s">
        <v>32</v>
      </c>
      <c r="AG5" s="244" t="s">
        <v>33</v>
      </c>
      <c r="AH5" s="245" t="s">
        <v>32</v>
      </c>
      <c r="AI5" s="244" t="s">
        <v>33</v>
      </c>
      <c r="AJ5" s="242"/>
      <c r="AK5" s="243" t="s">
        <v>32</v>
      </c>
      <c r="AL5" s="239" t="s">
        <v>33</v>
      </c>
      <c r="AM5" s="354"/>
      <c r="AN5" s="242"/>
      <c r="AO5" s="243" t="s">
        <v>32</v>
      </c>
      <c r="AP5" s="244" t="s">
        <v>33</v>
      </c>
      <c r="AQ5" s="243" t="s">
        <v>32</v>
      </c>
      <c r="AR5" s="244" t="s">
        <v>33</v>
      </c>
      <c r="AS5" s="242"/>
      <c r="AT5" s="243" t="s">
        <v>32</v>
      </c>
      <c r="AU5" s="244" t="s">
        <v>33</v>
      </c>
      <c r="AV5" s="243" t="s">
        <v>32</v>
      </c>
      <c r="AW5" s="244" t="s">
        <v>33</v>
      </c>
      <c r="AX5" s="243" t="s">
        <v>276</v>
      </c>
      <c r="AY5" s="243" t="s">
        <v>32</v>
      </c>
      <c r="AZ5" s="244" t="s">
        <v>33</v>
      </c>
      <c r="BA5" s="245" t="s">
        <v>32</v>
      </c>
      <c r="BB5" s="244" t="s">
        <v>33</v>
      </c>
      <c r="BC5" s="242"/>
      <c r="BD5" s="243" t="s">
        <v>32</v>
      </c>
      <c r="BE5" s="239" t="s">
        <v>33</v>
      </c>
      <c r="BF5" s="354"/>
      <c r="BG5" s="242"/>
      <c r="BH5" s="243" t="s">
        <v>32</v>
      </c>
      <c r="BI5" s="244" t="s">
        <v>33</v>
      </c>
      <c r="BJ5" s="243" t="s">
        <v>32</v>
      </c>
      <c r="BK5" s="244" t="s">
        <v>33</v>
      </c>
      <c r="BL5" s="242"/>
      <c r="BM5" s="243" t="s">
        <v>32</v>
      </c>
      <c r="BN5" s="244" t="s">
        <v>33</v>
      </c>
      <c r="BO5" s="243" t="s">
        <v>32</v>
      </c>
      <c r="BP5" s="244" t="s">
        <v>33</v>
      </c>
      <c r="BQ5" s="243" t="s">
        <v>276</v>
      </c>
      <c r="BR5" s="243" t="s">
        <v>32</v>
      </c>
      <c r="BS5" s="244" t="s">
        <v>33</v>
      </c>
      <c r="BT5" s="245" t="s">
        <v>32</v>
      </c>
      <c r="BU5" s="244" t="s">
        <v>33</v>
      </c>
      <c r="BV5" s="242"/>
      <c r="BW5" s="243" t="s">
        <v>32</v>
      </c>
      <c r="BX5" s="239" t="s">
        <v>33</v>
      </c>
      <c r="BY5" s="354"/>
      <c r="BZ5" s="242"/>
      <c r="CA5" s="243" t="s">
        <v>32</v>
      </c>
      <c r="CB5" s="244" t="s">
        <v>33</v>
      </c>
      <c r="CC5" s="243" t="s">
        <v>32</v>
      </c>
      <c r="CD5" s="244" t="s">
        <v>33</v>
      </c>
      <c r="CE5" s="242"/>
      <c r="CF5" s="243" t="s">
        <v>32</v>
      </c>
      <c r="CG5" s="244" t="s">
        <v>33</v>
      </c>
      <c r="CH5" s="243" t="s">
        <v>32</v>
      </c>
      <c r="CI5" s="244" t="s">
        <v>33</v>
      </c>
      <c r="CJ5" s="243" t="s">
        <v>276</v>
      </c>
      <c r="CK5" s="243" t="s">
        <v>32</v>
      </c>
      <c r="CL5" s="244" t="s">
        <v>33</v>
      </c>
      <c r="CM5" s="245" t="s">
        <v>32</v>
      </c>
      <c r="CN5" s="244" t="s">
        <v>33</v>
      </c>
      <c r="CO5" s="242"/>
      <c r="CP5" s="243" t="s">
        <v>32</v>
      </c>
      <c r="CQ5" s="239" t="s">
        <v>33</v>
      </c>
      <c r="CR5" s="354"/>
      <c r="CS5" s="242"/>
      <c r="CT5" s="243" t="s">
        <v>32</v>
      </c>
      <c r="CU5" s="244" t="s">
        <v>33</v>
      </c>
      <c r="CV5" s="243" t="s">
        <v>32</v>
      </c>
      <c r="CW5" s="244" t="s">
        <v>33</v>
      </c>
      <c r="CX5" s="242"/>
      <c r="CY5" s="243" t="s">
        <v>32</v>
      </c>
      <c r="CZ5" s="244" t="s">
        <v>33</v>
      </c>
      <c r="DA5" s="243" t="s">
        <v>32</v>
      </c>
      <c r="DB5" s="244" t="s">
        <v>33</v>
      </c>
      <c r="DC5" s="243" t="s">
        <v>276</v>
      </c>
      <c r="DD5" s="243" t="s">
        <v>32</v>
      </c>
      <c r="DE5" s="244" t="s">
        <v>33</v>
      </c>
      <c r="DF5" s="245" t="s">
        <v>32</v>
      </c>
      <c r="DG5" s="244" t="s">
        <v>33</v>
      </c>
      <c r="DH5" s="242"/>
      <c r="DI5" s="243" t="s">
        <v>32</v>
      </c>
      <c r="DJ5" s="239" t="s">
        <v>33</v>
      </c>
      <c r="DK5" s="354"/>
      <c r="DL5" s="242"/>
      <c r="DM5" s="243" t="s">
        <v>32</v>
      </c>
      <c r="DN5" s="244" t="s">
        <v>33</v>
      </c>
      <c r="DO5" s="243" t="s">
        <v>32</v>
      </c>
      <c r="DP5" s="244" t="s">
        <v>33</v>
      </c>
      <c r="DQ5" s="242"/>
      <c r="DR5" s="243" t="s">
        <v>32</v>
      </c>
      <c r="DS5" s="244" t="s">
        <v>33</v>
      </c>
      <c r="DT5" s="243" t="s">
        <v>32</v>
      </c>
      <c r="DU5" s="244" t="s">
        <v>33</v>
      </c>
      <c r="DV5" s="243" t="s">
        <v>276</v>
      </c>
      <c r="DW5" s="243" t="s">
        <v>32</v>
      </c>
      <c r="DX5" s="244" t="s">
        <v>33</v>
      </c>
      <c r="DY5" s="245" t="s">
        <v>32</v>
      </c>
      <c r="DZ5" s="244" t="s">
        <v>33</v>
      </c>
      <c r="EA5" s="242"/>
      <c r="EB5" s="243" t="s">
        <v>32</v>
      </c>
      <c r="EC5" s="239" t="s">
        <v>33</v>
      </c>
    </row>
    <row r="6" spans="1:133" ht="13.2" customHeight="1">
      <c r="A6" s="240" t="s">
        <v>261</v>
      </c>
      <c r="B6" s="246">
        <f>SUM(C6:F6)</f>
        <v>13104</v>
      </c>
      <c r="C6" s="246">
        <f>SUM(C8:C28)</f>
        <v>2697</v>
      </c>
      <c r="D6" s="247">
        <f>SUM(D8:D28)</f>
        <v>2645</v>
      </c>
      <c r="E6" s="246">
        <f>SUM(E8:E28)</f>
        <v>4394</v>
      </c>
      <c r="F6" s="248">
        <f>SUM(F8:F28)</f>
        <v>3368</v>
      </c>
      <c r="G6" s="246">
        <f>SUM(H6:K6)</f>
        <v>13473</v>
      </c>
      <c r="H6" s="246">
        <f>SUM(H8:H28)</f>
        <v>2217</v>
      </c>
      <c r="I6" s="247">
        <f>SUM(I8:I28)</f>
        <v>2103</v>
      </c>
      <c r="J6" s="246">
        <f>SUM(J8:J28)</f>
        <v>5012</v>
      </c>
      <c r="K6" s="248">
        <f>SUM(K8:K28)</f>
        <v>4141</v>
      </c>
      <c r="L6" s="249">
        <f>SUM(M6:P6)</f>
        <v>-369</v>
      </c>
      <c r="M6" s="250">
        <f>SUM(M8:M28)</f>
        <v>480</v>
      </c>
      <c r="N6" s="251">
        <f>SUM(N8:N28)</f>
        <v>542</v>
      </c>
      <c r="O6" s="249">
        <f>SUM(O8:O28)</f>
        <v>-618</v>
      </c>
      <c r="P6" s="249">
        <f>SUM(P8:P28)</f>
        <v>-773</v>
      </c>
      <c r="Q6" s="246">
        <f>SUM(R6:S6)</f>
        <v>4923</v>
      </c>
      <c r="R6" s="246">
        <f>SUM(R8:R28)</f>
        <v>2470</v>
      </c>
      <c r="S6" s="247">
        <f>SUM(S8:S28)</f>
        <v>2453</v>
      </c>
      <c r="T6" s="240" t="s">
        <v>261</v>
      </c>
      <c r="U6" s="246">
        <f>SUM(V6:Y6)</f>
        <v>1402</v>
      </c>
      <c r="V6" s="246">
        <f>SUM(V8:V28)</f>
        <v>319</v>
      </c>
      <c r="W6" s="247">
        <f>SUM(W8:W28)</f>
        <v>298</v>
      </c>
      <c r="X6" s="246">
        <f>SUM(X8:X28)</f>
        <v>347</v>
      </c>
      <c r="Y6" s="248">
        <f>SUM(Y8:Y28)</f>
        <v>438</v>
      </c>
      <c r="Z6" s="246">
        <f>SUM(AA6:AD6)</f>
        <v>1705</v>
      </c>
      <c r="AA6" s="246">
        <f>SUM(AA8:AA28)</f>
        <v>483</v>
      </c>
      <c r="AB6" s="247">
        <f>SUM(AB8:AB28)</f>
        <v>441</v>
      </c>
      <c r="AC6" s="246">
        <f>SUM(AC8:AC28)</f>
        <v>378</v>
      </c>
      <c r="AD6" s="248">
        <f>SUM(AD8:AD28)</f>
        <v>403</v>
      </c>
      <c r="AE6" s="249">
        <f>SUM(AF6:AI6)</f>
        <v>-303</v>
      </c>
      <c r="AF6" s="250">
        <f>SUM(AF8:AF28)</f>
        <v>-164</v>
      </c>
      <c r="AG6" s="251">
        <f>SUM(AG8:AG28)</f>
        <v>-143</v>
      </c>
      <c r="AH6" s="249">
        <f>SUM(AH8:AH28)</f>
        <v>-31</v>
      </c>
      <c r="AI6" s="249">
        <f>SUM(AI8:AI28)</f>
        <v>35</v>
      </c>
      <c r="AJ6" s="246">
        <f>SUM(AK6:AL6)</f>
        <v>755</v>
      </c>
      <c r="AK6" s="246">
        <f>SUM(AK8:AK28)</f>
        <v>329</v>
      </c>
      <c r="AL6" s="247">
        <f>SUM(AL8:AL28)</f>
        <v>426</v>
      </c>
      <c r="AM6" s="240" t="s">
        <v>261</v>
      </c>
      <c r="AN6" s="246">
        <f>SUM(AO6:AR6)</f>
        <v>710</v>
      </c>
      <c r="AO6" s="246">
        <f>SUM(AO8:AO28)</f>
        <v>146</v>
      </c>
      <c r="AP6" s="247">
        <f>SUM(AP8:AP28)</f>
        <v>102</v>
      </c>
      <c r="AQ6" s="246">
        <f>SUM(AQ8:AQ28)</f>
        <v>288</v>
      </c>
      <c r="AR6" s="248">
        <f>SUM(AR8:AR28)</f>
        <v>174</v>
      </c>
      <c r="AS6" s="246">
        <f>SUM(AT6:AW6)</f>
        <v>838</v>
      </c>
      <c r="AT6" s="246">
        <f>SUM(AT8:AT28)</f>
        <v>160</v>
      </c>
      <c r="AU6" s="247">
        <f>SUM(AU8:AU28)</f>
        <v>136</v>
      </c>
      <c r="AV6" s="246">
        <f>SUM(AV8:AV28)</f>
        <v>312</v>
      </c>
      <c r="AW6" s="248">
        <f>SUM(AW8:AW28)</f>
        <v>230</v>
      </c>
      <c r="AX6" s="249">
        <f>SUM(AY6:BB6)</f>
        <v>-128</v>
      </c>
      <c r="AY6" s="250">
        <f>SUM(AY8:AY28)</f>
        <v>-14</v>
      </c>
      <c r="AZ6" s="251">
        <f>SUM(AZ8:AZ28)</f>
        <v>-34</v>
      </c>
      <c r="BA6" s="249">
        <f>SUM(BA8:BA28)</f>
        <v>-24</v>
      </c>
      <c r="BB6" s="249">
        <f>SUM(BB8:BB28)</f>
        <v>-56</v>
      </c>
      <c r="BC6" s="246">
        <f>SUM(BD6:BE6)</f>
        <v>347</v>
      </c>
      <c r="BD6" s="246">
        <f>SUM(BD8:BD28)</f>
        <v>152</v>
      </c>
      <c r="BE6" s="247">
        <f>SUM(BE8:BE28)</f>
        <v>195</v>
      </c>
      <c r="BF6" s="240" t="s">
        <v>261</v>
      </c>
      <c r="BG6" s="252">
        <f>SUM(BH6:BK6)</f>
        <v>208</v>
      </c>
      <c r="BH6" s="246">
        <f>SUM(BH8:BH28)</f>
        <v>56</v>
      </c>
      <c r="BI6" s="247">
        <f>SUM(BI8:BI28)</f>
        <v>56</v>
      </c>
      <c r="BJ6" s="246">
        <f>SUM(BJ8:BJ28)</f>
        <v>55</v>
      </c>
      <c r="BK6" s="248">
        <f>SUM(BK8:BK28)</f>
        <v>41</v>
      </c>
      <c r="BL6" s="252">
        <f>SUM(BM6:BP6)</f>
        <v>269</v>
      </c>
      <c r="BM6" s="246">
        <f>SUM(BM8:BM28)</f>
        <v>92</v>
      </c>
      <c r="BN6" s="247">
        <f>SUM(BN8:BN28)</f>
        <v>90</v>
      </c>
      <c r="BO6" s="246">
        <f>SUM(BO8:BO28)</f>
        <v>39</v>
      </c>
      <c r="BP6" s="248">
        <f>SUM(BP8:BP28)</f>
        <v>48</v>
      </c>
      <c r="BQ6" s="249">
        <f>SUM(BR6:BU6)</f>
        <v>-61</v>
      </c>
      <c r="BR6" s="250">
        <f>SUM(BR8:BR28)</f>
        <v>-36</v>
      </c>
      <c r="BS6" s="251">
        <f>SUM(BS8:BS28)</f>
        <v>-34</v>
      </c>
      <c r="BT6" s="249">
        <f>SUM(BT8:BT28)</f>
        <v>16</v>
      </c>
      <c r="BU6" s="249">
        <f>SUM(BU8:BU28)</f>
        <v>-7</v>
      </c>
      <c r="BV6" s="252">
        <f>SUM(BW6:BX6)</f>
        <v>136</v>
      </c>
      <c r="BW6" s="246">
        <f>SUM(BW8:BW28)</f>
        <v>71</v>
      </c>
      <c r="BX6" s="247">
        <f>SUM(BX8:BX28)</f>
        <v>65</v>
      </c>
      <c r="BY6" s="240" t="s">
        <v>261</v>
      </c>
      <c r="BZ6" s="252">
        <f>SUM(CA6:CD6)</f>
        <v>120</v>
      </c>
      <c r="CA6" s="246">
        <f>SUM(CA8:CA28)</f>
        <v>43</v>
      </c>
      <c r="CB6" s="247">
        <f>SUM(CB8:CB28)</f>
        <v>44</v>
      </c>
      <c r="CC6" s="246">
        <f>SUM(CC8:CC28)</f>
        <v>14</v>
      </c>
      <c r="CD6" s="248">
        <f>SUM(CD8:CD28)</f>
        <v>19</v>
      </c>
      <c r="CE6" s="252">
        <f>SUM(CF6:CI6)</f>
        <v>168</v>
      </c>
      <c r="CF6" s="246">
        <f>SUM(CF8:CF28)</f>
        <v>52</v>
      </c>
      <c r="CG6" s="247">
        <f>SUM(CG8:CG28)</f>
        <v>58</v>
      </c>
      <c r="CH6" s="246">
        <f>SUM(CH8:CH28)</f>
        <v>31</v>
      </c>
      <c r="CI6" s="248">
        <f>SUM(CI8:CI28)</f>
        <v>27</v>
      </c>
      <c r="CJ6" s="249">
        <f>SUM(CK6:CN6)</f>
        <v>-48</v>
      </c>
      <c r="CK6" s="250">
        <f>SUM(CK8:CK28)</f>
        <v>-9</v>
      </c>
      <c r="CL6" s="251">
        <f>SUM(CL8:CL28)</f>
        <v>-14</v>
      </c>
      <c r="CM6" s="249">
        <f>SUM(CM8:CM28)</f>
        <v>-17</v>
      </c>
      <c r="CN6" s="249">
        <f>SUM(CN8:CN28)</f>
        <v>-8</v>
      </c>
      <c r="CO6" s="252">
        <f>SUM(CP6:CQ6)</f>
        <v>92</v>
      </c>
      <c r="CP6" s="246">
        <f>SUM(CP8:CP28)</f>
        <v>48</v>
      </c>
      <c r="CQ6" s="247">
        <f>SUM(CQ8:CQ28)</f>
        <v>44</v>
      </c>
      <c r="CR6" s="240" t="s">
        <v>261</v>
      </c>
      <c r="CS6" s="252">
        <f>SUM(CT6:CW6)</f>
        <v>45</v>
      </c>
      <c r="CT6" s="246">
        <f>SUM(CT8:CT28)</f>
        <v>22</v>
      </c>
      <c r="CU6" s="247">
        <f>SUM(CU8:CU28)</f>
        <v>9</v>
      </c>
      <c r="CV6" s="246">
        <f>SUM(CV8:CV28)</f>
        <v>11</v>
      </c>
      <c r="CW6" s="248">
        <f>SUM(CW8:CW28)</f>
        <v>3</v>
      </c>
      <c r="CX6" s="252">
        <f>SUM(CY6:DB6)</f>
        <v>57</v>
      </c>
      <c r="CY6" s="246">
        <f>SUM(CY8:CY28)</f>
        <v>23</v>
      </c>
      <c r="CZ6" s="247">
        <f>SUM(CZ8:CZ28)</f>
        <v>22</v>
      </c>
      <c r="DA6" s="246">
        <f>SUM(DA8:DA28)</f>
        <v>9</v>
      </c>
      <c r="DB6" s="248">
        <f>SUM(DB8:DB28)</f>
        <v>3</v>
      </c>
      <c r="DC6" s="249">
        <f>SUM(DD6:DG6)</f>
        <v>-12</v>
      </c>
      <c r="DD6" s="250">
        <f>SUM(DD8:DD28)</f>
        <v>-1</v>
      </c>
      <c r="DE6" s="251">
        <f>SUM(DE8:DE28)</f>
        <v>-13</v>
      </c>
      <c r="DF6" s="249">
        <f>SUM(DF8:DF28)</f>
        <v>2</v>
      </c>
      <c r="DG6" s="249">
        <f>SUM(DG8:DG28)</f>
        <v>0</v>
      </c>
      <c r="DH6" s="252">
        <f>SUM(DI6:DJ6)</f>
        <v>41</v>
      </c>
      <c r="DI6" s="246">
        <f>SUM(DI8:DI28)</f>
        <v>19</v>
      </c>
      <c r="DJ6" s="247">
        <f>SUM(DJ8:DJ28)</f>
        <v>22</v>
      </c>
      <c r="DK6" s="240" t="s">
        <v>261</v>
      </c>
      <c r="DL6" s="252">
        <f>SUM(DM6:DP6)</f>
        <v>89</v>
      </c>
      <c r="DM6" s="246">
        <f>SUM(DM8:DM28)</f>
        <v>24</v>
      </c>
      <c r="DN6" s="247">
        <f>SUM(DN8:DN28)</f>
        <v>30</v>
      </c>
      <c r="DO6" s="246">
        <f>SUM(DO8:DO28)</f>
        <v>17</v>
      </c>
      <c r="DP6" s="248">
        <f>SUM(DP8:DP28)</f>
        <v>18</v>
      </c>
      <c r="DQ6" s="252">
        <f>SUM(DR6:DU6)</f>
        <v>87</v>
      </c>
      <c r="DR6" s="246">
        <f>SUM(DR8:DR28)</f>
        <v>26</v>
      </c>
      <c r="DS6" s="247">
        <f>SUM(DS8:DS28)</f>
        <v>23</v>
      </c>
      <c r="DT6" s="246">
        <f>SUM(DT8:DT28)</f>
        <v>18</v>
      </c>
      <c r="DU6" s="248">
        <f>SUM(DU8:DU28)</f>
        <v>20</v>
      </c>
      <c r="DV6" s="249">
        <f>SUM(DW6:DZ6)</f>
        <v>2</v>
      </c>
      <c r="DW6" s="250">
        <f>SUM(DW8:DW28)</f>
        <v>-2</v>
      </c>
      <c r="DX6" s="251">
        <f>SUM(DX8:DX28)</f>
        <v>7</v>
      </c>
      <c r="DY6" s="249">
        <f>SUM(DY8:DY28)</f>
        <v>-1</v>
      </c>
      <c r="DZ6" s="249">
        <f>SUM(DZ8:DZ28)</f>
        <v>-2</v>
      </c>
      <c r="EA6" s="252">
        <f>SUM(EB6:EC6)</f>
        <v>80</v>
      </c>
      <c r="EB6" s="246">
        <f>SUM(EB8:EB28)</f>
        <v>38</v>
      </c>
      <c r="EC6" s="247">
        <f>SUM(EC8:EC28)</f>
        <v>42</v>
      </c>
    </row>
    <row r="7" spans="1:133">
      <c r="A7" s="240"/>
      <c r="B7" s="246"/>
      <c r="C7" s="246"/>
      <c r="D7" s="247"/>
      <c r="E7" s="246"/>
      <c r="F7" s="248"/>
      <c r="G7" s="246"/>
      <c r="H7" s="246"/>
      <c r="I7" s="247"/>
      <c r="J7" s="246"/>
      <c r="K7" s="248"/>
      <c r="L7" s="249"/>
      <c r="M7" s="250"/>
      <c r="N7" s="251"/>
      <c r="O7" s="249"/>
      <c r="P7" s="249"/>
      <c r="Q7" s="246"/>
      <c r="R7" s="246"/>
      <c r="S7" s="247"/>
      <c r="T7" s="240"/>
      <c r="U7" s="246"/>
      <c r="V7" s="246"/>
      <c r="W7" s="247"/>
      <c r="X7" s="246"/>
      <c r="Y7" s="248"/>
      <c r="Z7" s="246"/>
      <c r="AA7" s="246"/>
      <c r="AB7" s="247"/>
      <c r="AC7" s="246"/>
      <c r="AD7" s="248"/>
      <c r="AE7" s="249"/>
      <c r="AF7" s="250"/>
      <c r="AG7" s="251"/>
      <c r="AH7" s="249"/>
      <c r="AI7" s="249"/>
      <c r="AJ7" s="246"/>
      <c r="AK7" s="246"/>
      <c r="AL7" s="247"/>
      <c r="AM7" s="240"/>
      <c r="AN7" s="246"/>
      <c r="AO7" s="246"/>
      <c r="AP7" s="247"/>
      <c r="AQ7" s="246"/>
      <c r="AR7" s="248"/>
      <c r="AS7" s="246"/>
      <c r="AT7" s="246"/>
      <c r="AU7" s="247"/>
      <c r="AV7" s="246"/>
      <c r="AW7" s="248"/>
      <c r="AX7" s="249"/>
      <c r="AY7" s="250"/>
      <c r="AZ7" s="251"/>
      <c r="BA7" s="249"/>
      <c r="BB7" s="249"/>
      <c r="BC7" s="246"/>
      <c r="BD7" s="246"/>
      <c r="BE7" s="247"/>
      <c r="BF7" s="240"/>
      <c r="BG7" s="252"/>
      <c r="BH7" s="252"/>
      <c r="BJ7" s="252"/>
      <c r="BK7" s="253"/>
      <c r="BL7" s="252"/>
      <c r="BM7" s="252"/>
      <c r="BO7" s="252"/>
      <c r="BP7" s="253"/>
      <c r="BQ7" s="249"/>
      <c r="BR7" s="250"/>
      <c r="BS7" s="251"/>
      <c r="BT7" s="249"/>
      <c r="BU7" s="249"/>
      <c r="BV7" s="252"/>
      <c r="BW7" s="252"/>
      <c r="BY7" s="240"/>
      <c r="BZ7" s="252"/>
      <c r="CA7" s="252"/>
      <c r="CC7" s="252"/>
      <c r="CD7" s="253"/>
      <c r="CE7" s="252"/>
      <c r="CF7" s="252"/>
      <c r="CH7" s="252"/>
      <c r="CI7" s="253"/>
      <c r="CJ7" s="249"/>
      <c r="CK7" s="250"/>
      <c r="CL7" s="251"/>
      <c r="CM7" s="249"/>
      <c r="CN7" s="249"/>
      <c r="CO7" s="252"/>
      <c r="CP7" s="252"/>
      <c r="CR7" s="240"/>
      <c r="CS7" s="252"/>
      <c r="CT7" s="252"/>
      <c r="CV7" s="252"/>
      <c r="CW7" s="253"/>
      <c r="CX7" s="252"/>
      <c r="CY7" s="252"/>
      <c r="DA7" s="252"/>
      <c r="DB7" s="253"/>
      <c r="DC7" s="249"/>
      <c r="DD7" s="250"/>
      <c r="DE7" s="251"/>
      <c r="DF7" s="249"/>
      <c r="DG7" s="249"/>
      <c r="DH7" s="252"/>
      <c r="DI7" s="252"/>
      <c r="DK7" s="240"/>
      <c r="DL7" s="252"/>
      <c r="DM7" s="252"/>
      <c r="DO7" s="252"/>
      <c r="DP7" s="253"/>
      <c r="DQ7" s="252"/>
      <c r="DR7" s="252"/>
      <c r="DT7" s="252"/>
      <c r="DU7" s="253"/>
      <c r="DV7" s="249"/>
      <c r="DW7" s="250"/>
      <c r="DX7" s="251"/>
      <c r="DY7" s="249"/>
      <c r="DZ7" s="249"/>
      <c r="EA7" s="252"/>
      <c r="EB7" s="252"/>
    </row>
    <row r="8" spans="1:133" ht="13.2" customHeight="1">
      <c r="A8" s="240" t="s">
        <v>42</v>
      </c>
      <c r="B8" s="246">
        <f t="shared" ref="B8:B28" si="0">SUM(C8:F8)</f>
        <v>686</v>
      </c>
      <c r="C8" s="246">
        <v>142</v>
      </c>
      <c r="D8" s="248">
        <v>116</v>
      </c>
      <c r="E8" s="246">
        <v>221</v>
      </c>
      <c r="F8" s="248">
        <v>207</v>
      </c>
      <c r="G8" s="246">
        <f t="shared" ref="G8:G28" si="1">SUM(H8:K8)</f>
        <v>806</v>
      </c>
      <c r="H8" s="246">
        <v>177</v>
      </c>
      <c r="I8" s="248">
        <v>197</v>
      </c>
      <c r="J8" s="246">
        <v>221</v>
      </c>
      <c r="K8" s="248">
        <v>211</v>
      </c>
      <c r="L8" s="249">
        <f t="shared" ref="L8:L28" si="2">SUM(M8:P8)</f>
        <v>-120</v>
      </c>
      <c r="M8" s="250">
        <f>C8-H8</f>
        <v>-35</v>
      </c>
      <c r="N8" s="251">
        <f>D8-I8</f>
        <v>-81</v>
      </c>
      <c r="O8" s="249">
        <f>E8-J8</f>
        <v>0</v>
      </c>
      <c r="P8" s="249">
        <f>F8-K8</f>
        <v>-4</v>
      </c>
      <c r="Q8" s="246">
        <f t="shared" ref="Q8:Q28" si="3">SUM(R8:S8)</f>
        <v>8</v>
      </c>
      <c r="R8" s="246">
        <v>4</v>
      </c>
      <c r="S8" s="247">
        <v>4</v>
      </c>
      <c r="T8" s="240" t="s">
        <v>42</v>
      </c>
      <c r="U8" s="246">
        <f t="shared" ref="U8:U28" si="4">SUM(V8:Y8)</f>
        <v>66</v>
      </c>
      <c r="V8" s="246">
        <v>14</v>
      </c>
      <c r="W8" s="248">
        <v>16</v>
      </c>
      <c r="X8" s="246">
        <v>20</v>
      </c>
      <c r="Y8" s="248">
        <v>16</v>
      </c>
      <c r="Z8" s="246">
        <f t="shared" ref="Z8:Z28" si="5">SUM(AA8:AD8)</f>
        <v>124</v>
      </c>
      <c r="AA8" s="246">
        <v>51</v>
      </c>
      <c r="AB8" s="248">
        <v>35</v>
      </c>
      <c r="AC8" s="246">
        <v>21</v>
      </c>
      <c r="AD8" s="248">
        <v>17</v>
      </c>
      <c r="AE8" s="249">
        <f t="shared" ref="AE8:AE28" si="6">SUM(AF8:AI8)</f>
        <v>-58</v>
      </c>
      <c r="AF8" s="250">
        <f>V8-AA8</f>
        <v>-37</v>
      </c>
      <c r="AG8" s="251">
        <f>W8-AB8</f>
        <v>-19</v>
      </c>
      <c r="AH8" s="249">
        <f>X8-AC8</f>
        <v>-1</v>
      </c>
      <c r="AI8" s="249">
        <f>Y8-AD8</f>
        <v>-1</v>
      </c>
      <c r="AJ8" s="246">
        <f t="shared" ref="AJ8:AJ28" si="7">SUM(AK8:AL8)</f>
        <v>1</v>
      </c>
      <c r="AK8" s="246">
        <v>1</v>
      </c>
      <c r="AL8" s="247">
        <v>0</v>
      </c>
      <c r="AM8" s="240" t="s">
        <v>42</v>
      </c>
      <c r="AN8" s="246">
        <f t="shared" ref="AN8:AN28" si="8">SUM(AO8:AR8)</f>
        <v>22</v>
      </c>
      <c r="AO8" s="246">
        <v>9</v>
      </c>
      <c r="AP8" s="247">
        <v>7</v>
      </c>
      <c r="AQ8" s="246">
        <v>5</v>
      </c>
      <c r="AR8" s="248">
        <v>1</v>
      </c>
      <c r="AS8" s="246">
        <f t="shared" ref="AS8:AS28" si="9">SUM(AT8:AW8)</f>
        <v>25</v>
      </c>
      <c r="AT8" s="246">
        <v>8</v>
      </c>
      <c r="AU8" s="247">
        <v>8</v>
      </c>
      <c r="AV8" s="246">
        <v>5</v>
      </c>
      <c r="AW8" s="248">
        <v>4</v>
      </c>
      <c r="AX8" s="249">
        <f t="shared" ref="AX8:AX28" si="10">SUM(AY8:BB8)</f>
        <v>-3</v>
      </c>
      <c r="AY8" s="250">
        <f>AO8-AT8</f>
        <v>1</v>
      </c>
      <c r="AZ8" s="251">
        <f>AP8-AU8</f>
        <v>-1</v>
      </c>
      <c r="BA8" s="249">
        <f>AQ8-AV8</f>
        <v>0</v>
      </c>
      <c r="BB8" s="249">
        <f>AR8-AW8</f>
        <v>-3</v>
      </c>
      <c r="BC8" s="246">
        <f t="shared" ref="BC8:BC28" si="11">SUM(BD8:BE8)</f>
        <v>0</v>
      </c>
      <c r="BD8" s="246">
        <v>0</v>
      </c>
      <c r="BE8" s="247">
        <v>0</v>
      </c>
      <c r="BF8" s="240" t="s">
        <v>42</v>
      </c>
      <c r="BG8" s="252">
        <f t="shared" ref="BG8:BG28" si="12">SUM(BH8:BK8)</f>
        <v>14</v>
      </c>
      <c r="BH8" s="252">
        <v>6</v>
      </c>
      <c r="BI8" s="231">
        <v>3</v>
      </c>
      <c r="BJ8" s="252">
        <v>3</v>
      </c>
      <c r="BK8" s="253">
        <v>2</v>
      </c>
      <c r="BL8" s="252">
        <f t="shared" ref="BL8:BL28" si="13">SUM(BM8:BP8)</f>
        <v>22</v>
      </c>
      <c r="BM8" s="252">
        <v>14</v>
      </c>
      <c r="BN8" s="231">
        <v>8</v>
      </c>
      <c r="BO8" s="252">
        <v>0</v>
      </c>
      <c r="BP8" s="253">
        <v>0</v>
      </c>
      <c r="BQ8" s="249">
        <f t="shared" ref="BQ8:BQ28" si="14">SUM(BR8:BU8)</f>
        <v>-8</v>
      </c>
      <c r="BR8" s="250">
        <f>BH8-BM8</f>
        <v>-8</v>
      </c>
      <c r="BS8" s="251">
        <f>BI8-BN8</f>
        <v>-5</v>
      </c>
      <c r="BT8" s="249">
        <f>BJ8-BO8</f>
        <v>3</v>
      </c>
      <c r="BU8" s="249">
        <f>BK8-BP8</f>
        <v>2</v>
      </c>
      <c r="BV8" s="252">
        <f t="shared" ref="BV8:BV28" si="15">SUM(BW8:BX8)</f>
        <v>0</v>
      </c>
      <c r="BW8" s="246">
        <v>0</v>
      </c>
      <c r="BX8" s="247">
        <v>0</v>
      </c>
      <c r="BY8" s="240" t="s">
        <v>42</v>
      </c>
      <c r="BZ8" s="252">
        <f t="shared" ref="BZ8:BZ28" si="16">SUM(CA8:CD8)</f>
        <v>10</v>
      </c>
      <c r="CA8" s="252">
        <v>5</v>
      </c>
      <c r="CB8" s="231">
        <v>5</v>
      </c>
      <c r="CC8" s="252">
        <v>0</v>
      </c>
      <c r="CD8" s="253">
        <v>0</v>
      </c>
      <c r="CE8" s="252">
        <f t="shared" ref="CE8:CE28" si="17">SUM(CF8:CI8)</f>
        <v>12</v>
      </c>
      <c r="CF8" s="252">
        <v>7</v>
      </c>
      <c r="CG8" s="231">
        <v>5</v>
      </c>
      <c r="CH8" s="252">
        <v>0</v>
      </c>
      <c r="CI8" s="253">
        <v>0</v>
      </c>
      <c r="CJ8" s="249">
        <f t="shared" ref="CJ8:CJ28" si="18">SUM(CK8:CN8)</f>
        <v>-2</v>
      </c>
      <c r="CK8" s="250">
        <f>CA8-CF8</f>
        <v>-2</v>
      </c>
      <c r="CL8" s="251">
        <f>CB8-CG8</f>
        <v>0</v>
      </c>
      <c r="CM8" s="249">
        <f>CC8-CH8</f>
        <v>0</v>
      </c>
      <c r="CN8" s="249">
        <f>CD8-CI8</f>
        <v>0</v>
      </c>
      <c r="CO8" s="252">
        <f t="shared" ref="CO8:CO28" si="19">SUM(CP8:CQ8)</f>
        <v>0</v>
      </c>
      <c r="CP8" s="246">
        <v>0</v>
      </c>
      <c r="CQ8" s="247">
        <v>0</v>
      </c>
      <c r="CR8" s="240" t="s">
        <v>42</v>
      </c>
      <c r="CS8" s="252">
        <f t="shared" ref="CS8:CS28" si="20">SUM(CT8:CW8)</f>
        <v>0</v>
      </c>
      <c r="CT8" s="252">
        <v>0</v>
      </c>
      <c r="CU8" s="231">
        <v>0</v>
      </c>
      <c r="CV8" s="252">
        <v>0</v>
      </c>
      <c r="CW8" s="253">
        <v>0</v>
      </c>
      <c r="CX8" s="252">
        <f t="shared" ref="CX8:CX28" si="21">SUM(CY8:DB8)</f>
        <v>5</v>
      </c>
      <c r="CY8" s="252">
        <v>3</v>
      </c>
      <c r="CZ8" s="231">
        <v>2</v>
      </c>
      <c r="DA8" s="252">
        <v>0</v>
      </c>
      <c r="DB8" s="253">
        <v>0</v>
      </c>
      <c r="DC8" s="249">
        <f t="shared" ref="DC8:DC28" si="22">SUM(DD8:DG8)</f>
        <v>-5</v>
      </c>
      <c r="DD8" s="250">
        <f>CT8-CY8</f>
        <v>-3</v>
      </c>
      <c r="DE8" s="251">
        <f>CU8-CZ8</f>
        <v>-2</v>
      </c>
      <c r="DF8" s="249">
        <f>CV8-DA8</f>
        <v>0</v>
      </c>
      <c r="DG8" s="249">
        <f>CW8-DB8</f>
        <v>0</v>
      </c>
      <c r="DH8" s="252">
        <f t="shared" ref="DH8:DH28" si="23">SUM(DI8:DJ8)</f>
        <v>0</v>
      </c>
      <c r="DI8" s="246">
        <v>0</v>
      </c>
      <c r="DJ8" s="247">
        <v>0</v>
      </c>
      <c r="DK8" s="240" t="s">
        <v>42</v>
      </c>
      <c r="DL8" s="252">
        <f t="shared" ref="DL8:DL28" si="24">SUM(DM8:DP8)</f>
        <v>8</v>
      </c>
      <c r="DM8" s="252">
        <v>2</v>
      </c>
      <c r="DN8" s="231">
        <v>3</v>
      </c>
      <c r="DO8" s="252">
        <v>2</v>
      </c>
      <c r="DP8" s="253">
        <v>1</v>
      </c>
      <c r="DQ8" s="252">
        <f t="shared" ref="DQ8:DQ28" si="25">SUM(DR8:DU8)</f>
        <v>1</v>
      </c>
      <c r="DR8" s="252">
        <v>0</v>
      </c>
      <c r="DS8" s="231">
        <v>1</v>
      </c>
      <c r="DT8" s="252">
        <v>0</v>
      </c>
      <c r="DU8" s="253">
        <v>0</v>
      </c>
      <c r="DV8" s="249">
        <f t="shared" ref="DV8:DV28" si="26">SUM(DW8:DZ8)</f>
        <v>7</v>
      </c>
      <c r="DW8" s="250">
        <f>DM8-DR8</f>
        <v>2</v>
      </c>
      <c r="DX8" s="251">
        <f>DN8-DS8</f>
        <v>2</v>
      </c>
      <c r="DY8" s="249">
        <f>DO8-DT8</f>
        <v>2</v>
      </c>
      <c r="DZ8" s="249">
        <f>DP8-DU8</f>
        <v>1</v>
      </c>
      <c r="EA8" s="252">
        <f t="shared" ref="EA8:EA28" si="27">SUM(EB8:EC8)</f>
        <v>0</v>
      </c>
      <c r="EB8" s="246">
        <v>0</v>
      </c>
      <c r="EC8" s="247">
        <v>0</v>
      </c>
    </row>
    <row r="9" spans="1:133" ht="13.2" customHeight="1">
      <c r="A9" s="240" t="s">
        <v>43</v>
      </c>
      <c r="B9" s="246">
        <f t="shared" si="0"/>
        <v>391</v>
      </c>
      <c r="C9" s="246">
        <v>73</v>
      </c>
      <c r="D9" s="248">
        <v>69</v>
      </c>
      <c r="E9" s="246">
        <v>132</v>
      </c>
      <c r="F9" s="248">
        <v>117</v>
      </c>
      <c r="G9" s="246">
        <f t="shared" si="1"/>
        <v>403</v>
      </c>
      <c r="H9" s="246">
        <v>75</v>
      </c>
      <c r="I9" s="248">
        <v>80</v>
      </c>
      <c r="J9" s="246">
        <v>132</v>
      </c>
      <c r="K9" s="248">
        <v>116</v>
      </c>
      <c r="L9" s="249">
        <f t="shared" si="2"/>
        <v>-12</v>
      </c>
      <c r="M9" s="250">
        <f t="shared" ref="M9:P28" si="28">C9-H9</f>
        <v>-2</v>
      </c>
      <c r="N9" s="251">
        <f t="shared" si="28"/>
        <v>-11</v>
      </c>
      <c r="O9" s="249">
        <f t="shared" si="28"/>
        <v>0</v>
      </c>
      <c r="P9" s="249">
        <f t="shared" si="28"/>
        <v>1</v>
      </c>
      <c r="Q9" s="246">
        <f t="shared" si="3"/>
        <v>3</v>
      </c>
      <c r="R9" s="246">
        <v>3</v>
      </c>
      <c r="S9" s="247">
        <v>0</v>
      </c>
      <c r="T9" s="240" t="s">
        <v>43</v>
      </c>
      <c r="U9" s="246">
        <f t="shared" si="4"/>
        <v>42</v>
      </c>
      <c r="V9" s="246">
        <v>8</v>
      </c>
      <c r="W9" s="248">
        <v>4</v>
      </c>
      <c r="X9" s="246">
        <v>14</v>
      </c>
      <c r="Y9" s="248">
        <v>16</v>
      </c>
      <c r="Z9" s="246">
        <f t="shared" si="5"/>
        <v>81</v>
      </c>
      <c r="AA9" s="246">
        <v>29</v>
      </c>
      <c r="AB9" s="248">
        <v>25</v>
      </c>
      <c r="AC9" s="246">
        <v>12</v>
      </c>
      <c r="AD9" s="248">
        <v>15</v>
      </c>
      <c r="AE9" s="249">
        <f t="shared" si="6"/>
        <v>-39</v>
      </c>
      <c r="AF9" s="250">
        <f t="shared" ref="AF9:AI28" si="29">V9-AA9</f>
        <v>-21</v>
      </c>
      <c r="AG9" s="251">
        <f t="shared" si="29"/>
        <v>-21</v>
      </c>
      <c r="AH9" s="249">
        <f t="shared" si="29"/>
        <v>2</v>
      </c>
      <c r="AI9" s="249">
        <f t="shared" si="29"/>
        <v>1</v>
      </c>
      <c r="AJ9" s="246">
        <f t="shared" si="7"/>
        <v>0</v>
      </c>
      <c r="AK9" s="246">
        <v>0</v>
      </c>
      <c r="AL9" s="247">
        <v>0</v>
      </c>
      <c r="AM9" s="240" t="s">
        <v>43</v>
      </c>
      <c r="AN9" s="246">
        <f t="shared" si="8"/>
        <v>18</v>
      </c>
      <c r="AO9" s="246">
        <v>8</v>
      </c>
      <c r="AP9" s="247">
        <v>5</v>
      </c>
      <c r="AQ9" s="246">
        <v>2</v>
      </c>
      <c r="AR9" s="248">
        <v>3</v>
      </c>
      <c r="AS9" s="246">
        <f t="shared" si="9"/>
        <v>19</v>
      </c>
      <c r="AT9" s="246">
        <v>5</v>
      </c>
      <c r="AU9" s="247">
        <v>5</v>
      </c>
      <c r="AV9" s="246">
        <v>3</v>
      </c>
      <c r="AW9" s="248">
        <v>6</v>
      </c>
      <c r="AX9" s="249">
        <f t="shared" si="10"/>
        <v>-1</v>
      </c>
      <c r="AY9" s="250">
        <f t="shared" ref="AY9:BB28" si="30">AO9-AT9</f>
        <v>3</v>
      </c>
      <c r="AZ9" s="251">
        <f t="shared" si="30"/>
        <v>0</v>
      </c>
      <c r="BA9" s="249">
        <f t="shared" si="30"/>
        <v>-1</v>
      </c>
      <c r="BB9" s="249">
        <f t="shared" si="30"/>
        <v>-3</v>
      </c>
      <c r="BC9" s="246">
        <f t="shared" si="11"/>
        <v>0</v>
      </c>
      <c r="BD9" s="246">
        <v>0</v>
      </c>
      <c r="BE9" s="247">
        <v>0</v>
      </c>
      <c r="BF9" s="240" t="s">
        <v>43</v>
      </c>
      <c r="BG9" s="252">
        <f t="shared" si="12"/>
        <v>6</v>
      </c>
      <c r="BH9" s="252">
        <v>0</v>
      </c>
      <c r="BI9" s="231">
        <v>6</v>
      </c>
      <c r="BJ9" s="252">
        <v>0</v>
      </c>
      <c r="BK9" s="253">
        <v>0</v>
      </c>
      <c r="BL9" s="252">
        <f t="shared" si="13"/>
        <v>11</v>
      </c>
      <c r="BM9" s="252">
        <v>5</v>
      </c>
      <c r="BN9" s="231">
        <v>5</v>
      </c>
      <c r="BO9" s="252">
        <v>0</v>
      </c>
      <c r="BP9" s="253">
        <v>1</v>
      </c>
      <c r="BQ9" s="249">
        <f t="shared" si="14"/>
        <v>-5</v>
      </c>
      <c r="BR9" s="250">
        <f t="shared" ref="BR9:BU28" si="31">BH9-BM9</f>
        <v>-5</v>
      </c>
      <c r="BS9" s="251">
        <f t="shared" si="31"/>
        <v>1</v>
      </c>
      <c r="BT9" s="249">
        <f t="shared" si="31"/>
        <v>0</v>
      </c>
      <c r="BU9" s="249">
        <f t="shared" si="31"/>
        <v>-1</v>
      </c>
      <c r="BV9" s="252">
        <f t="shared" si="15"/>
        <v>1</v>
      </c>
      <c r="BW9" s="246">
        <v>1</v>
      </c>
      <c r="BX9" s="247">
        <v>0</v>
      </c>
      <c r="BY9" s="240" t="s">
        <v>43</v>
      </c>
      <c r="BZ9" s="252">
        <f t="shared" si="16"/>
        <v>4</v>
      </c>
      <c r="CA9" s="252">
        <v>3</v>
      </c>
      <c r="CB9" s="231">
        <v>1</v>
      </c>
      <c r="CC9" s="252">
        <v>0</v>
      </c>
      <c r="CD9" s="253">
        <v>0</v>
      </c>
      <c r="CE9" s="252">
        <f t="shared" si="17"/>
        <v>11</v>
      </c>
      <c r="CF9" s="252">
        <v>3</v>
      </c>
      <c r="CG9" s="231">
        <v>4</v>
      </c>
      <c r="CH9" s="252">
        <v>1</v>
      </c>
      <c r="CI9" s="253">
        <v>3</v>
      </c>
      <c r="CJ9" s="249">
        <f t="shared" si="18"/>
        <v>-7</v>
      </c>
      <c r="CK9" s="250">
        <f t="shared" ref="CK9:CN28" si="32">CA9-CF9</f>
        <v>0</v>
      </c>
      <c r="CL9" s="251">
        <f t="shared" si="32"/>
        <v>-3</v>
      </c>
      <c r="CM9" s="249">
        <f t="shared" si="32"/>
        <v>-1</v>
      </c>
      <c r="CN9" s="249">
        <f t="shared" si="32"/>
        <v>-3</v>
      </c>
      <c r="CO9" s="252">
        <f t="shared" si="19"/>
        <v>0</v>
      </c>
      <c r="CP9" s="246">
        <v>0</v>
      </c>
      <c r="CQ9" s="247">
        <v>0</v>
      </c>
      <c r="CR9" s="240" t="s">
        <v>43</v>
      </c>
      <c r="CS9" s="252">
        <f t="shared" si="20"/>
        <v>0</v>
      </c>
      <c r="CT9" s="252">
        <v>0</v>
      </c>
      <c r="CU9" s="231">
        <v>0</v>
      </c>
      <c r="CV9" s="252">
        <v>0</v>
      </c>
      <c r="CW9" s="253">
        <v>0</v>
      </c>
      <c r="CX9" s="252">
        <f t="shared" si="21"/>
        <v>3</v>
      </c>
      <c r="CY9" s="252">
        <v>0</v>
      </c>
      <c r="CZ9" s="231">
        <v>3</v>
      </c>
      <c r="DA9" s="252">
        <v>0</v>
      </c>
      <c r="DB9" s="253">
        <v>0</v>
      </c>
      <c r="DC9" s="249">
        <f t="shared" si="22"/>
        <v>-3</v>
      </c>
      <c r="DD9" s="250">
        <f t="shared" ref="DD9:DG28" si="33">CT9-CY9</f>
        <v>0</v>
      </c>
      <c r="DE9" s="251">
        <f t="shared" si="33"/>
        <v>-3</v>
      </c>
      <c r="DF9" s="249">
        <f t="shared" si="33"/>
        <v>0</v>
      </c>
      <c r="DG9" s="249">
        <f t="shared" si="33"/>
        <v>0</v>
      </c>
      <c r="DH9" s="252">
        <f t="shared" si="23"/>
        <v>0</v>
      </c>
      <c r="DI9" s="246">
        <v>0</v>
      </c>
      <c r="DJ9" s="247">
        <v>0</v>
      </c>
      <c r="DK9" s="240" t="s">
        <v>43</v>
      </c>
      <c r="DL9" s="252">
        <f t="shared" si="24"/>
        <v>2</v>
      </c>
      <c r="DM9" s="252">
        <v>1</v>
      </c>
      <c r="DN9" s="231">
        <v>1</v>
      </c>
      <c r="DO9" s="252">
        <v>0</v>
      </c>
      <c r="DP9" s="253">
        <v>0</v>
      </c>
      <c r="DQ9" s="252">
        <f t="shared" si="25"/>
        <v>1</v>
      </c>
      <c r="DR9" s="252">
        <v>1</v>
      </c>
      <c r="DS9" s="231">
        <v>0</v>
      </c>
      <c r="DT9" s="252">
        <v>0</v>
      </c>
      <c r="DU9" s="253">
        <v>0</v>
      </c>
      <c r="DV9" s="249">
        <f t="shared" si="26"/>
        <v>1</v>
      </c>
      <c r="DW9" s="250">
        <f t="shared" ref="DW9:DZ28" si="34">DM9-DR9</f>
        <v>0</v>
      </c>
      <c r="DX9" s="251">
        <f t="shared" si="34"/>
        <v>1</v>
      </c>
      <c r="DY9" s="249">
        <f t="shared" si="34"/>
        <v>0</v>
      </c>
      <c r="DZ9" s="249">
        <f t="shared" si="34"/>
        <v>0</v>
      </c>
      <c r="EA9" s="252">
        <f t="shared" si="27"/>
        <v>0</v>
      </c>
      <c r="EB9" s="246">
        <v>0</v>
      </c>
      <c r="EC9" s="247">
        <v>0</v>
      </c>
    </row>
    <row r="10" spans="1:133" ht="13.2" customHeight="1">
      <c r="A10" s="240" t="s">
        <v>16</v>
      </c>
      <c r="B10" s="246">
        <f t="shared" si="0"/>
        <v>233</v>
      </c>
      <c r="C10" s="246">
        <v>46</v>
      </c>
      <c r="D10" s="248">
        <v>49</v>
      </c>
      <c r="E10" s="246">
        <v>63</v>
      </c>
      <c r="F10" s="248">
        <v>75</v>
      </c>
      <c r="G10" s="246">
        <f t="shared" si="1"/>
        <v>241</v>
      </c>
      <c r="H10" s="246">
        <v>47</v>
      </c>
      <c r="I10" s="248">
        <v>54</v>
      </c>
      <c r="J10" s="246">
        <v>71</v>
      </c>
      <c r="K10" s="248">
        <v>69</v>
      </c>
      <c r="L10" s="249">
        <f t="shared" si="2"/>
        <v>-8</v>
      </c>
      <c r="M10" s="250">
        <f t="shared" si="28"/>
        <v>-1</v>
      </c>
      <c r="N10" s="251">
        <f t="shared" si="28"/>
        <v>-5</v>
      </c>
      <c r="O10" s="249">
        <f t="shared" si="28"/>
        <v>-8</v>
      </c>
      <c r="P10" s="249">
        <f t="shared" si="28"/>
        <v>6</v>
      </c>
      <c r="Q10" s="246">
        <f t="shared" si="3"/>
        <v>0</v>
      </c>
      <c r="R10" s="246">
        <v>0</v>
      </c>
      <c r="S10" s="247">
        <v>0</v>
      </c>
      <c r="T10" s="240" t="s">
        <v>16</v>
      </c>
      <c r="U10" s="246">
        <f t="shared" si="4"/>
        <v>26</v>
      </c>
      <c r="V10" s="246">
        <v>6</v>
      </c>
      <c r="W10" s="248">
        <v>9</v>
      </c>
      <c r="X10" s="246">
        <v>4</v>
      </c>
      <c r="Y10" s="248">
        <v>7</v>
      </c>
      <c r="Z10" s="246">
        <f t="shared" si="5"/>
        <v>49</v>
      </c>
      <c r="AA10" s="246">
        <v>21</v>
      </c>
      <c r="AB10" s="248">
        <v>17</v>
      </c>
      <c r="AC10" s="246">
        <v>6</v>
      </c>
      <c r="AD10" s="248">
        <v>5</v>
      </c>
      <c r="AE10" s="249">
        <f t="shared" si="6"/>
        <v>-23</v>
      </c>
      <c r="AF10" s="250">
        <f t="shared" si="29"/>
        <v>-15</v>
      </c>
      <c r="AG10" s="251">
        <f t="shared" si="29"/>
        <v>-8</v>
      </c>
      <c r="AH10" s="249">
        <f t="shared" si="29"/>
        <v>-2</v>
      </c>
      <c r="AI10" s="249">
        <f t="shared" si="29"/>
        <v>2</v>
      </c>
      <c r="AJ10" s="246">
        <f t="shared" si="7"/>
        <v>0</v>
      </c>
      <c r="AK10" s="246">
        <v>0</v>
      </c>
      <c r="AL10" s="247">
        <v>0</v>
      </c>
      <c r="AM10" s="240" t="s">
        <v>16</v>
      </c>
      <c r="AN10" s="246">
        <f t="shared" si="8"/>
        <v>10</v>
      </c>
      <c r="AO10" s="246">
        <v>6</v>
      </c>
      <c r="AP10" s="247">
        <v>0</v>
      </c>
      <c r="AQ10" s="246">
        <v>2</v>
      </c>
      <c r="AR10" s="248">
        <v>2</v>
      </c>
      <c r="AS10" s="246">
        <f t="shared" si="9"/>
        <v>22</v>
      </c>
      <c r="AT10" s="246">
        <v>7</v>
      </c>
      <c r="AU10" s="247">
        <v>8</v>
      </c>
      <c r="AV10" s="246">
        <v>6</v>
      </c>
      <c r="AW10" s="248">
        <v>1</v>
      </c>
      <c r="AX10" s="249">
        <f t="shared" si="10"/>
        <v>-12</v>
      </c>
      <c r="AY10" s="250">
        <f t="shared" si="30"/>
        <v>-1</v>
      </c>
      <c r="AZ10" s="251">
        <f t="shared" si="30"/>
        <v>-8</v>
      </c>
      <c r="BA10" s="249">
        <f t="shared" si="30"/>
        <v>-4</v>
      </c>
      <c r="BB10" s="249">
        <f t="shared" si="30"/>
        <v>1</v>
      </c>
      <c r="BC10" s="246">
        <f t="shared" si="11"/>
        <v>0</v>
      </c>
      <c r="BD10" s="246">
        <v>0</v>
      </c>
      <c r="BE10" s="247">
        <v>0</v>
      </c>
      <c r="BF10" s="240" t="s">
        <v>16</v>
      </c>
      <c r="BG10" s="252">
        <f t="shared" si="12"/>
        <v>11</v>
      </c>
      <c r="BH10" s="252">
        <v>5</v>
      </c>
      <c r="BI10" s="231">
        <v>1</v>
      </c>
      <c r="BJ10" s="252">
        <v>5</v>
      </c>
      <c r="BK10" s="253">
        <v>0</v>
      </c>
      <c r="BL10" s="252">
        <f t="shared" si="13"/>
        <v>9</v>
      </c>
      <c r="BM10" s="252">
        <v>3</v>
      </c>
      <c r="BN10" s="231">
        <v>5</v>
      </c>
      <c r="BO10" s="252">
        <v>1</v>
      </c>
      <c r="BP10" s="253">
        <v>0</v>
      </c>
      <c r="BQ10" s="249">
        <f t="shared" si="14"/>
        <v>2</v>
      </c>
      <c r="BR10" s="250">
        <f t="shared" si="31"/>
        <v>2</v>
      </c>
      <c r="BS10" s="251">
        <f t="shared" si="31"/>
        <v>-4</v>
      </c>
      <c r="BT10" s="249">
        <f t="shared" si="31"/>
        <v>4</v>
      </c>
      <c r="BU10" s="249">
        <f t="shared" si="31"/>
        <v>0</v>
      </c>
      <c r="BV10" s="252">
        <f t="shared" si="15"/>
        <v>0</v>
      </c>
      <c r="BW10" s="246">
        <v>0</v>
      </c>
      <c r="BX10" s="247">
        <v>0</v>
      </c>
      <c r="BY10" s="240" t="s">
        <v>16</v>
      </c>
      <c r="BZ10" s="252">
        <f t="shared" si="16"/>
        <v>5</v>
      </c>
      <c r="CA10" s="252">
        <v>2</v>
      </c>
      <c r="CB10" s="231">
        <v>2</v>
      </c>
      <c r="CC10" s="252">
        <v>1</v>
      </c>
      <c r="CD10" s="253">
        <v>0</v>
      </c>
      <c r="CE10" s="252">
        <f t="shared" si="17"/>
        <v>15</v>
      </c>
      <c r="CF10" s="252">
        <v>4</v>
      </c>
      <c r="CG10" s="231">
        <v>5</v>
      </c>
      <c r="CH10" s="252">
        <v>3</v>
      </c>
      <c r="CI10" s="253">
        <v>3</v>
      </c>
      <c r="CJ10" s="249">
        <f t="shared" si="18"/>
        <v>-10</v>
      </c>
      <c r="CK10" s="250">
        <f t="shared" si="32"/>
        <v>-2</v>
      </c>
      <c r="CL10" s="251">
        <f t="shared" si="32"/>
        <v>-3</v>
      </c>
      <c r="CM10" s="249">
        <f t="shared" si="32"/>
        <v>-2</v>
      </c>
      <c r="CN10" s="249">
        <f t="shared" si="32"/>
        <v>-3</v>
      </c>
      <c r="CO10" s="252">
        <f t="shared" si="19"/>
        <v>0</v>
      </c>
      <c r="CP10" s="246">
        <v>0</v>
      </c>
      <c r="CQ10" s="247">
        <v>0</v>
      </c>
      <c r="CR10" s="240" t="s">
        <v>16</v>
      </c>
      <c r="CS10" s="252">
        <f t="shared" si="20"/>
        <v>0</v>
      </c>
      <c r="CT10" s="252">
        <v>0</v>
      </c>
      <c r="CU10" s="231">
        <v>0</v>
      </c>
      <c r="CV10" s="252">
        <v>0</v>
      </c>
      <c r="CW10" s="253">
        <v>0</v>
      </c>
      <c r="CX10" s="252">
        <f t="shared" si="21"/>
        <v>1</v>
      </c>
      <c r="CY10" s="252">
        <v>1</v>
      </c>
      <c r="CZ10" s="231">
        <v>0</v>
      </c>
      <c r="DA10" s="252">
        <v>0</v>
      </c>
      <c r="DB10" s="253">
        <v>0</v>
      </c>
      <c r="DC10" s="249">
        <f t="shared" si="22"/>
        <v>-1</v>
      </c>
      <c r="DD10" s="250">
        <f t="shared" si="33"/>
        <v>-1</v>
      </c>
      <c r="DE10" s="251">
        <f t="shared" si="33"/>
        <v>0</v>
      </c>
      <c r="DF10" s="249">
        <f t="shared" si="33"/>
        <v>0</v>
      </c>
      <c r="DG10" s="249">
        <f t="shared" si="33"/>
        <v>0</v>
      </c>
      <c r="DH10" s="252">
        <f t="shared" si="23"/>
        <v>0</v>
      </c>
      <c r="DI10" s="246">
        <v>0</v>
      </c>
      <c r="DJ10" s="247">
        <v>0</v>
      </c>
      <c r="DK10" s="240" t="s">
        <v>16</v>
      </c>
      <c r="DL10" s="252">
        <f t="shared" si="24"/>
        <v>3</v>
      </c>
      <c r="DM10" s="252">
        <v>1</v>
      </c>
      <c r="DN10" s="231">
        <v>1</v>
      </c>
      <c r="DO10" s="252">
        <v>0</v>
      </c>
      <c r="DP10" s="253">
        <v>1</v>
      </c>
      <c r="DQ10" s="252">
        <f t="shared" si="25"/>
        <v>3</v>
      </c>
      <c r="DR10" s="252">
        <v>1</v>
      </c>
      <c r="DS10" s="231">
        <v>1</v>
      </c>
      <c r="DT10" s="252">
        <v>0</v>
      </c>
      <c r="DU10" s="253">
        <v>1</v>
      </c>
      <c r="DV10" s="249">
        <f t="shared" si="26"/>
        <v>0</v>
      </c>
      <c r="DW10" s="250">
        <f t="shared" si="34"/>
        <v>0</v>
      </c>
      <c r="DX10" s="251">
        <f t="shared" si="34"/>
        <v>0</v>
      </c>
      <c r="DY10" s="249">
        <f t="shared" si="34"/>
        <v>0</v>
      </c>
      <c r="DZ10" s="249">
        <f t="shared" si="34"/>
        <v>0</v>
      </c>
      <c r="EA10" s="252">
        <f t="shared" si="27"/>
        <v>0</v>
      </c>
      <c r="EB10" s="246">
        <v>0</v>
      </c>
      <c r="EC10" s="247">
        <v>0</v>
      </c>
    </row>
    <row r="11" spans="1:133" ht="13.2" customHeight="1">
      <c r="A11" s="240" t="s">
        <v>17</v>
      </c>
      <c r="B11" s="246">
        <f t="shared" si="0"/>
        <v>1059</v>
      </c>
      <c r="C11" s="246">
        <v>270</v>
      </c>
      <c r="D11" s="248">
        <v>252</v>
      </c>
      <c r="E11" s="246">
        <v>301</v>
      </c>
      <c r="F11" s="248">
        <v>236</v>
      </c>
      <c r="G11" s="246">
        <f t="shared" si="1"/>
        <v>1133</v>
      </c>
      <c r="H11" s="246">
        <v>142</v>
      </c>
      <c r="I11" s="248">
        <v>96</v>
      </c>
      <c r="J11" s="246">
        <v>520</v>
      </c>
      <c r="K11" s="248">
        <v>375</v>
      </c>
      <c r="L11" s="249">
        <f t="shared" si="2"/>
        <v>-74</v>
      </c>
      <c r="M11" s="250">
        <f t="shared" si="28"/>
        <v>128</v>
      </c>
      <c r="N11" s="251">
        <f t="shared" si="28"/>
        <v>156</v>
      </c>
      <c r="O11" s="249">
        <f t="shared" si="28"/>
        <v>-219</v>
      </c>
      <c r="P11" s="249">
        <f t="shared" si="28"/>
        <v>-139</v>
      </c>
      <c r="Q11" s="246">
        <f t="shared" si="3"/>
        <v>7</v>
      </c>
      <c r="R11" s="246">
        <v>6</v>
      </c>
      <c r="S11" s="247">
        <v>1</v>
      </c>
      <c r="T11" s="240" t="s">
        <v>17</v>
      </c>
      <c r="U11" s="246">
        <f t="shared" si="4"/>
        <v>123</v>
      </c>
      <c r="V11" s="246">
        <v>32</v>
      </c>
      <c r="W11" s="248">
        <v>23</v>
      </c>
      <c r="X11" s="246">
        <v>25</v>
      </c>
      <c r="Y11" s="248">
        <v>43</v>
      </c>
      <c r="Z11" s="246">
        <f t="shared" si="5"/>
        <v>203</v>
      </c>
      <c r="AA11" s="246">
        <v>37</v>
      </c>
      <c r="AB11" s="248">
        <v>38</v>
      </c>
      <c r="AC11" s="246">
        <v>71</v>
      </c>
      <c r="AD11" s="248">
        <v>57</v>
      </c>
      <c r="AE11" s="249">
        <f t="shared" si="6"/>
        <v>-80</v>
      </c>
      <c r="AF11" s="250">
        <f t="shared" si="29"/>
        <v>-5</v>
      </c>
      <c r="AG11" s="251">
        <f t="shared" si="29"/>
        <v>-15</v>
      </c>
      <c r="AH11" s="249">
        <f t="shared" si="29"/>
        <v>-46</v>
      </c>
      <c r="AI11" s="249">
        <f t="shared" si="29"/>
        <v>-14</v>
      </c>
      <c r="AJ11" s="246">
        <f t="shared" si="7"/>
        <v>0</v>
      </c>
      <c r="AK11" s="246">
        <v>0</v>
      </c>
      <c r="AL11" s="247">
        <v>0</v>
      </c>
      <c r="AM11" s="240" t="s">
        <v>17</v>
      </c>
      <c r="AN11" s="246">
        <f t="shared" si="8"/>
        <v>224</v>
      </c>
      <c r="AO11" s="246">
        <v>50</v>
      </c>
      <c r="AP11" s="247">
        <v>11</v>
      </c>
      <c r="AQ11" s="246">
        <v>123</v>
      </c>
      <c r="AR11" s="248">
        <v>40</v>
      </c>
      <c r="AS11" s="246">
        <f t="shared" si="9"/>
        <v>273</v>
      </c>
      <c r="AT11" s="246">
        <v>37</v>
      </c>
      <c r="AU11" s="247">
        <v>13</v>
      </c>
      <c r="AV11" s="246">
        <v>168</v>
      </c>
      <c r="AW11" s="248">
        <v>55</v>
      </c>
      <c r="AX11" s="249">
        <f t="shared" si="10"/>
        <v>-49</v>
      </c>
      <c r="AY11" s="250">
        <f t="shared" si="30"/>
        <v>13</v>
      </c>
      <c r="AZ11" s="251">
        <f t="shared" si="30"/>
        <v>-2</v>
      </c>
      <c r="BA11" s="249">
        <f t="shared" si="30"/>
        <v>-45</v>
      </c>
      <c r="BB11" s="249">
        <f t="shared" si="30"/>
        <v>-15</v>
      </c>
      <c r="BC11" s="246">
        <f t="shared" si="11"/>
        <v>0</v>
      </c>
      <c r="BD11" s="246">
        <v>0</v>
      </c>
      <c r="BE11" s="247">
        <v>0</v>
      </c>
      <c r="BF11" s="240" t="s">
        <v>17</v>
      </c>
      <c r="BG11" s="252">
        <f t="shared" si="12"/>
        <v>14</v>
      </c>
      <c r="BH11" s="252">
        <v>2</v>
      </c>
      <c r="BI11" s="231">
        <v>4</v>
      </c>
      <c r="BJ11" s="252">
        <v>4</v>
      </c>
      <c r="BK11" s="253">
        <v>4</v>
      </c>
      <c r="BL11" s="252">
        <f t="shared" si="13"/>
        <v>25</v>
      </c>
      <c r="BM11" s="252">
        <v>6</v>
      </c>
      <c r="BN11" s="231">
        <v>7</v>
      </c>
      <c r="BO11" s="252">
        <v>8</v>
      </c>
      <c r="BP11" s="253">
        <v>4</v>
      </c>
      <c r="BQ11" s="249">
        <f t="shared" si="14"/>
        <v>-11</v>
      </c>
      <c r="BR11" s="250">
        <f t="shared" si="31"/>
        <v>-4</v>
      </c>
      <c r="BS11" s="251">
        <f t="shared" si="31"/>
        <v>-3</v>
      </c>
      <c r="BT11" s="249">
        <f t="shared" si="31"/>
        <v>-4</v>
      </c>
      <c r="BU11" s="249">
        <f t="shared" si="31"/>
        <v>0</v>
      </c>
      <c r="BV11" s="252">
        <f t="shared" si="15"/>
        <v>0</v>
      </c>
      <c r="BW11" s="246">
        <v>0</v>
      </c>
      <c r="BX11" s="247">
        <v>0</v>
      </c>
      <c r="BY11" s="240" t="s">
        <v>17</v>
      </c>
      <c r="BZ11" s="252">
        <f t="shared" si="16"/>
        <v>9</v>
      </c>
      <c r="CA11" s="252">
        <v>4</v>
      </c>
      <c r="CB11" s="231">
        <v>3</v>
      </c>
      <c r="CC11" s="252">
        <v>0</v>
      </c>
      <c r="CD11" s="253">
        <v>2</v>
      </c>
      <c r="CE11" s="252">
        <f t="shared" si="17"/>
        <v>15</v>
      </c>
      <c r="CF11" s="252">
        <v>5</v>
      </c>
      <c r="CG11" s="231">
        <v>5</v>
      </c>
      <c r="CH11" s="252">
        <v>4</v>
      </c>
      <c r="CI11" s="253">
        <v>1</v>
      </c>
      <c r="CJ11" s="249">
        <f t="shared" si="18"/>
        <v>-6</v>
      </c>
      <c r="CK11" s="250">
        <f t="shared" si="32"/>
        <v>-1</v>
      </c>
      <c r="CL11" s="251">
        <f t="shared" si="32"/>
        <v>-2</v>
      </c>
      <c r="CM11" s="249">
        <f t="shared" si="32"/>
        <v>-4</v>
      </c>
      <c r="CN11" s="249">
        <f t="shared" si="32"/>
        <v>1</v>
      </c>
      <c r="CO11" s="252">
        <f t="shared" si="19"/>
        <v>0</v>
      </c>
      <c r="CP11" s="246">
        <v>0</v>
      </c>
      <c r="CQ11" s="247">
        <v>0</v>
      </c>
      <c r="CR11" s="240" t="s">
        <v>17</v>
      </c>
      <c r="CS11" s="252">
        <f t="shared" si="20"/>
        <v>3</v>
      </c>
      <c r="CT11" s="252">
        <v>1</v>
      </c>
      <c r="CU11" s="231">
        <v>1</v>
      </c>
      <c r="CV11" s="252">
        <v>1</v>
      </c>
      <c r="CW11" s="253">
        <v>0</v>
      </c>
      <c r="CX11" s="252">
        <f t="shared" si="21"/>
        <v>5</v>
      </c>
      <c r="CY11" s="252">
        <v>0</v>
      </c>
      <c r="CZ11" s="231">
        <v>1</v>
      </c>
      <c r="DA11" s="252">
        <v>4</v>
      </c>
      <c r="DB11" s="253">
        <v>0</v>
      </c>
      <c r="DC11" s="249">
        <f t="shared" si="22"/>
        <v>-2</v>
      </c>
      <c r="DD11" s="250">
        <f t="shared" si="33"/>
        <v>1</v>
      </c>
      <c r="DE11" s="251">
        <f t="shared" si="33"/>
        <v>0</v>
      </c>
      <c r="DF11" s="249">
        <f t="shared" si="33"/>
        <v>-3</v>
      </c>
      <c r="DG11" s="249">
        <f t="shared" si="33"/>
        <v>0</v>
      </c>
      <c r="DH11" s="252">
        <f t="shared" si="23"/>
        <v>0</v>
      </c>
      <c r="DI11" s="246">
        <v>0</v>
      </c>
      <c r="DJ11" s="247">
        <v>0</v>
      </c>
      <c r="DK11" s="240" t="s">
        <v>17</v>
      </c>
      <c r="DL11" s="252">
        <f t="shared" si="24"/>
        <v>3</v>
      </c>
      <c r="DM11" s="252">
        <v>1</v>
      </c>
      <c r="DN11" s="231">
        <v>1</v>
      </c>
      <c r="DO11" s="252">
        <v>0</v>
      </c>
      <c r="DP11" s="253">
        <v>1</v>
      </c>
      <c r="DQ11" s="252">
        <f t="shared" si="25"/>
        <v>16</v>
      </c>
      <c r="DR11" s="252">
        <v>4</v>
      </c>
      <c r="DS11" s="231">
        <v>5</v>
      </c>
      <c r="DT11" s="252">
        <v>4</v>
      </c>
      <c r="DU11" s="253">
        <v>3</v>
      </c>
      <c r="DV11" s="249">
        <f t="shared" si="26"/>
        <v>-13</v>
      </c>
      <c r="DW11" s="250">
        <f t="shared" si="34"/>
        <v>-3</v>
      </c>
      <c r="DX11" s="251">
        <f t="shared" si="34"/>
        <v>-4</v>
      </c>
      <c r="DY11" s="249">
        <f t="shared" si="34"/>
        <v>-4</v>
      </c>
      <c r="DZ11" s="249">
        <f t="shared" si="34"/>
        <v>-2</v>
      </c>
      <c r="EA11" s="252">
        <f t="shared" si="27"/>
        <v>0</v>
      </c>
      <c r="EB11" s="246">
        <v>0</v>
      </c>
      <c r="EC11" s="247">
        <v>0</v>
      </c>
    </row>
    <row r="12" spans="1:133" ht="13.2" customHeight="1">
      <c r="A12" s="240" t="s">
        <v>18</v>
      </c>
      <c r="B12" s="246">
        <f t="shared" si="0"/>
        <v>2608</v>
      </c>
      <c r="C12" s="246">
        <v>435</v>
      </c>
      <c r="D12" s="248">
        <v>637</v>
      </c>
      <c r="E12" s="246">
        <v>886</v>
      </c>
      <c r="F12" s="248">
        <v>650</v>
      </c>
      <c r="G12" s="246">
        <f t="shared" si="1"/>
        <v>2934</v>
      </c>
      <c r="H12" s="246">
        <v>343</v>
      </c>
      <c r="I12" s="248">
        <v>355</v>
      </c>
      <c r="J12" s="246">
        <v>1141</v>
      </c>
      <c r="K12" s="248">
        <v>1095</v>
      </c>
      <c r="L12" s="249">
        <f t="shared" si="2"/>
        <v>-326</v>
      </c>
      <c r="M12" s="250">
        <f t="shared" si="28"/>
        <v>92</v>
      </c>
      <c r="N12" s="251">
        <f t="shared" si="28"/>
        <v>282</v>
      </c>
      <c r="O12" s="249">
        <f t="shared" si="28"/>
        <v>-255</v>
      </c>
      <c r="P12" s="249">
        <f t="shared" si="28"/>
        <v>-445</v>
      </c>
      <c r="Q12" s="246">
        <f t="shared" si="3"/>
        <v>6</v>
      </c>
      <c r="R12" s="246">
        <v>3</v>
      </c>
      <c r="S12" s="247">
        <v>3</v>
      </c>
      <c r="T12" s="240" t="s">
        <v>18</v>
      </c>
      <c r="U12" s="246">
        <f t="shared" si="4"/>
        <v>306</v>
      </c>
      <c r="V12" s="246">
        <v>60</v>
      </c>
      <c r="W12" s="248">
        <v>67</v>
      </c>
      <c r="X12" s="246">
        <v>76</v>
      </c>
      <c r="Y12" s="248">
        <v>103</v>
      </c>
      <c r="Z12" s="246">
        <f t="shared" si="5"/>
        <v>341</v>
      </c>
      <c r="AA12" s="246">
        <v>55</v>
      </c>
      <c r="AB12" s="248">
        <v>84</v>
      </c>
      <c r="AC12" s="246">
        <v>107</v>
      </c>
      <c r="AD12" s="248">
        <v>95</v>
      </c>
      <c r="AE12" s="249">
        <f t="shared" si="6"/>
        <v>-35</v>
      </c>
      <c r="AF12" s="250">
        <f t="shared" si="29"/>
        <v>5</v>
      </c>
      <c r="AG12" s="251">
        <f t="shared" si="29"/>
        <v>-17</v>
      </c>
      <c r="AH12" s="249">
        <f t="shared" si="29"/>
        <v>-31</v>
      </c>
      <c r="AI12" s="249">
        <f t="shared" si="29"/>
        <v>8</v>
      </c>
      <c r="AJ12" s="246">
        <f t="shared" si="7"/>
        <v>2</v>
      </c>
      <c r="AK12" s="246">
        <v>1</v>
      </c>
      <c r="AL12" s="247">
        <v>1</v>
      </c>
      <c r="AM12" s="240" t="s">
        <v>18</v>
      </c>
      <c r="AN12" s="246">
        <f t="shared" si="8"/>
        <v>104</v>
      </c>
      <c r="AO12" s="246">
        <v>15</v>
      </c>
      <c r="AP12" s="247">
        <v>16</v>
      </c>
      <c r="AQ12" s="246">
        <v>37</v>
      </c>
      <c r="AR12" s="248">
        <v>36</v>
      </c>
      <c r="AS12" s="246">
        <f t="shared" si="9"/>
        <v>154</v>
      </c>
      <c r="AT12" s="246">
        <v>20</v>
      </c>
      <c r="AU12" s="247">
        <v>24</v>
      </c>
      <c r="AV12" s="246">
        <v>49</v>
      </c>
      <c r="AW12" s="248">
        <v>61</v>
      </c>
      <c r="AX12" s="249">
        <f t="shared" si="10"/>
        <v>-50</v>
      </c>
      <c r="AY12" s="250">
        <f t="shared" si="30"/>
        <v>-5</v>
      </c>
      <c r="AZ12" s="251">
        <f t="shared" si="30"/>
        <v>-8</v>
      </c>
      <c r="BA12" s="249">
        <f t="shared" si="30"/>
        <v>-12</v>
      </c>
      <c r="BB12" s="249">
        <f t="shared" si="30"/>
        <v>-25</v>
      </c>
      <c r="BC12" s="246">
        <f t="shared" si="11"/>
        <v>0</v>
      </c>
      <c r="BD12" s="246">
        <v>0</v>
      </c>
      <c r="BE12" s="247">
        <v>0</v>
      </c>
      <c r="BF12" s="240" t="s">
        <v>18</v>
      </c>
      <c r="BG12" s="252">
        <f t="shared" si="12"/>
        <v>16</v>
      </c>
      <c r="BH12" s="252">
        <v>3</v>
      </c>
      <c r="BI12" s="231">
        <v>2</v>
      </c>
      <c r="BJ12" s="252">
        <v>7</v>
      </c>
      <c r="BK12" s="253">
        <v>4</v>
      </c>
      <c r="BL12" s="252">
        <f t="shared" si="13"/>
        <v>47</v>
      </c>
      <c r="BM12" s="252">
        <v>7</v>
      </c>
      <c r="BN12" s="231">
        <v>9</v>
      </c>
      <c r="BO12" s="252">
        <v>10</v>
      </c>
      <c r="BP12" s="253">
        <v>21</v>
      </c>
      <c r="BQ12" s="249">
        <f t="shared" si="14"/>
        <v>-31</v>
      </c>
      <c r="BR12" s="250">
        <f t="shared" si="31"/>
        <v>-4</v>
      </c>
      <c r="BS12" s="251">
        <f t="shared" si="31"/>
        <v>-7</v>
      </c>
      <c r="BT12" s="249">
        <f t="shared" si="31"/>
        <v>-3</v>
      </c>
      <c r="BU12" s="249">
        <f t="shared" si="31"/>
        <v>-17</v>
      </c>
      <c r="BV12" s="252">
        <f t="shared" si="15"/>
        <v>0</v>
      </c>
      <c r="BW12" s="246">
        <v>0</v>
      </c>
      <c r="BX12" s="247">
        <v>0</v>
      </c>
      <c r="BY12" s="240" t="s">
        <v>18</v>
      </c>
      <c r="BZ12" s="252">
        <f t="shared" si="16"/>
        <v>17</v>
      </c>
      <c r="CA12" s="252">
        <v>3</v>
      </c>
      <c r="CB12" s="231">
        <v>4</v>
      </c>
      <c r="CC12" s="252">
        <v>2</v>
      </c>
      <c r="CD12" s="253">
        <v>8</v>
      </c>
      <c r="CE12" s="252">
        <f t="shared" si="17"/>
        <v>26</v>
      </c>
      <c r="CF12" s="252">
        <v>6</v>
      </c>
      <c r="CG12" s="231">
        <v>5</v>
      </c>
      <c r="CH12" s="252">
        <v>8</v>
      </c>
      <c r="CI12" s="253">
        <v>7</v>
      </c>
      <c r="CJ12" s="249">
        <f t="shared" si="18"/>
        <v>-9</v>
      </c>
      <c r="CK12" s="250">
        <f t="shared" si="32"/>
        <v>-3</v>
      </c>
      <c r="CL12" s="251">
        <f t="shared" si="32"/>
        <v>-1</v>
      </c>
      <c r="CM12" s="249">
        <f t="shared" si="32"/>
        <v>-6</v>
      </c>
      <c r="CN12" s="249">
        <f t="shared" si="32"/>
        <v>1</v>
      </c>
      <c r="CO12" s="252">
        <f t="shared" si="19"/>
        <v>0</v>
      </c>
      <c r="CP12" s="246">
        <v>0</v>
      </c>
      <c r="CQ12" s="247">
        <v>0</v>
      </c>
      <c r="CR12" s="240" t="s">
        <v>18</v>
      </c>
      <c r="CS12" s="252">
        <f t="shared" si="20"/>
        <v>7</v>
      </c>
      <c r="CT12" s="252">
        <v>3</v>
      </c>
      <c r="CU12" s="231">
        <v>2</v>
      </c>
      <c r="CV12" s="252">
        <v>2</v>
      </c>
      <c r="CW12" s="253">
        <v>0</v>
      </c>
      <c r="CX12" s="252">
        <f t="shared" si="21"/>
        <v>10</v>
      </c>
      <c r="CY12" s="252">
        <v>2</v>
      </c>
      <c r="CZ12" s="231">
        <v>4</v>
      </c>
      <c r="DA12" s="252">
        <v>2</v>
      </c>
      <c r="DB12" s="253">
        <v>2</v>
      </c>
      <c r="DC12" s="249">
        <f t="shared" si="22"/>
        <v>-3</v>
      </c>
      <c r="DD12" s="250">
        <f t="shared" si="33"/>
        <v>1</v>
      </c>
      <c r="DE12" s="251">
        <f t="shared" si="33"/>
        <v>-2</v>
      </c>
      <c r="DF12" s="249">
        <f t="shared" si="33"/>
        <v>0</v>
      </c>
      <c r="DG12" s="249">
        <f t="shared" si="33"/>
        <v>-2</v>
      </c>
      <c r="DH12" s="252">
        <f t="shared" si="23"/>
        <v>0</v>
      </c>
      <c r="DI12" s="246">
        <v>0</v>
      </c>
      <c r="DJ12" s="247">
        <v>0</v>
      </c>
      <c r="DK12" s="240" t="s">
        <v>18</v>
      </c>
      <c r="DL12" s="252">
        <f t="shared" si="24"/>
        <v>9</v>
      </c>
      <c r="DM12" s="252">
        <v>1</v>
      </c>
      <c r="DN12" s="231">
        <v>4</v>
      </c>
      <c r="DO12" s="252">
        <v>1</v>
      </c>
      <c r="DP12" s="253">
        <v>3</v>
      </c>
      <c r="DQ12" s="252">
        <f t="shared" si="25"/>
        <v>17</v>
      </c>
      <c r="DR12" s="252">
        <v>4</v>
      </c>
      <c r="DS12" s="231">
        <v>2</v>
      </c>
      <c r="DT12" s="252">
        <v>6</v>
      </c>
      <c r="DU12" s="253">
        <v>5</v>
      </c>
      <c r="DV12" s="249">
        <f t="shared" si="26"/>
        <v>-8</v>
      </c>
      <c r="DW12" s="250">
        <f t="shared" si="34"/>
        <v>-3</v>
      </c>
      <c r="DX12" s="251">
        <f t="shared" si="34"/>
        <v>2</v>
      </c>
      <c r="DY12" s="249">
        <f t="shared" si="34"/>
        <v>-5</v>
      </c>
      <c r="DZ12" s="249">
        <f t="shared" si="34"/>
        <v>-2</v>
      </c>
      <c r="EA12" s="252">
        <f t="shared" si="27"/>
        <v>0</v>
      </c>
      <c r="EB12" s="246">
        <v>0</v>
      </c>
      <c r="EC12" s="247">
        <v>0</v>
      </c>
    </row>
    <row r="13" spans="1:133" ht="13.2" customHeight="1">
      <c r="A13" s="240" t="s">
        <v>19</v>
      </c>
      <c r="B13" s="246">
        <f t="shared" si="0"/>
        <v>2327</v>
      </c>
      <c r="C13" s="246">
        <v>518</v>
      </c>
      <c r="D13" s="248">
        <v>494</v>
      </c>
      <c r="E13" s="246">
        <v>752</v>
      </c>
      <c r="F13" s="248">
        <v>563</v>
      </c>
      <c r="G13" s="246">
        <f t="shared" si="1"/>
        <v>2259</v>
      </c>
      <c r="H13" s="246">
        <v>333</v>
      </c>
      <c r="I13" s="248">
        <v>390</v>
      </c>
      <c r="J13" s="246">
        <v>873</v>
      </c>
      <c r="K13" s="248">
        <v>663</v>
      </c>
      <c r="L13" s="249">
        <f t="shared" si="2"/>
        <v>68</v>
      </c>
      <c r="M13" s="250">
        <f t="shared" si="28"/>
        <v>185</v>
      </c>
      <c r="N13" s="251">
        <f t="shared" si="28"/>
        <v>104</v>
      </c>
      <c r="O13" s="249">
        <f t="shared" si="28"/>
        <v>-121</v>
      </c>
      <c r="P13" s="249">
        <f t="shared" si="28"/>
        <v>-100</v>
      </c>
      <c r="Q13" s="246">
        <f t="shared" si="3"/>
        <v>11</v>
      </c>
      <c r="R13" s="246">
        <v>8</v>
      </c>
      <c r="S13" s="247">
        <v>3</v>
      </c>
      <c r="T13" s="240" t="s">
        <v>19</v>
      </c>
      <c r="U13" s="246">
        <f t="shared" si="4"/>
        <v>240</v>
      </c>
      <c r="V13" s="246">
        <v>49</v>
      </c>
      <c r="W13" s="248">
        <v>51</v>
      </c>
      <c r="X13" s="246">
        <v>54</v>
      </c>
      <c r="Y13" s="248">
        <v>86</v>
      </c>
      <c r="Z13" s="246">
        <f t="shared" si="5"/>
        <v>258</v>
      </c>
      <c r="AA13" s="246">
        <v>69</v>
      </c>
      <c r="AB13" s="248">
        <v>57</v>
      </c>
      <c r="AC13" s="246">
        <v>55</v>
      </c>
      <c r="AD13" s="248">
        <v>77</v>
      </c>
      <c r="AE13" s="249">
        <f t="shared" si="6"/>
        <v>-18</v>
      </c>
      <c r="AF13" s="250">
        <f t="shared" si="29"/>
        <v>-20</v>
      </c>
      <c r="AG13" s="251">
        <f t="shared" si="29"/>
        <v>-6</v>
      </c>
      <c r="AH13" s="249">
        <f t="shared" si="29"/>
        <v>-1</v>
      </c>
      <c r="AI13" s="249">
        <f t="shared" si="29"/>
        <v>9</v>
      </c>
      <c r="AJ13" s="246">
        <f t="shared" si="7"/>
        <v>2</v>
      </c>
      <c r="AK13" s="246">
        <v>2</v>
      </c>
      <c r="AL13" s="247">
        <v>0</v>
      </c>
      <c r="AM13" s="240" t="s">
        <v>19</v>
      </c>
      <c r="AN13" s="246">
        <f t="shared" si="8"/>
        <v>79</v>
      </c>
      <c r="AO13" s="246">
        <v>13</v>
      </c>
      <c r="AP13" s="247">
        <v>13</v>
      </c>
      <c r="AQ13" s="246">
        <v>27</v>
      </c>
      <c r="AR13" s="248">
        <v>26</v>
      </c>
      <c r="AS13" s="246">
        <f t="shared" si="9"/>
        <v>74</v>
      </c>
      <c r="AT13" s="246">
        <v>22</v>
      </c>
      <c r="AU13" s="247">
        <v>13</v>
      </c>
      <c r="AV13" s="246">
        <v>13</v>
      </c>
      <c r="AW13" s="248">
        <v>26</v>
      </c>
      <c r="AX13" s="249">
        <f t="shared" si="10"/>
        <v>5</v>
      </c>
      <c r="AY13" s="250">
        <f t="shared" si="30"/>
        <v>-9</v>
      </c>
      <c r="AZ13" s="251">
        <f t="shared" si="30"/>
        <v>0</v>
      </c>
      <c r="BA13" s="249">
        <f t="shared" si="30"/>
        <v>14</v>
      </c>
      <c r="BB13" s="249">
        <f t="shared" si="30"/>
        <v>0</v>
      </c>
      <c r="BC13" s="246">
        <f t="shared" si="11"/>
        <v>0</v>
      </c>
      <c r="BD13" s="246">
        <v>0</v>
      </c>
      <c r="BE13" s="247">
        <v>0</v>
      </c>
      <c r="BF13" s="240" t="s">
        <v>19</v>
      </c>
      <c r="BG13" s="252">
        <f t="shared" si="12"/>
        <v>22</v>
      </c>
      <c r="BH13" s="252">
        <v>5</v>
      </c>
      <c r="BI13" s="231">
        <v>7</v>
      </c>
      <c r="BJ13" s="252">
        <v>4</v>
      </c>
      <c r="BK13" s="253">
        <v>6</v>
      </c>
      <c r="BL13" s="252">
        <f t="shared" si="13"/>
        <v>31</v>
      </c>
      <c r="BM13" s="252">
        <v>10</v>
      </c>
      <c r="BN13" s="231">
        <v>11</v>
      </c>
      <c r="BO13" s="252">
        <v>2</v>
      </c>
      <c r="BP13" s="253">
        <v>8</v>
      </c>
      <c r="BQ13" s="249">
        <f t="shared" si="14"/>
        <v>-9</v>
      </c>
      <c r="BR13" s="250">
        <f t="shared" si="31"/>
        <v>-5</v>
      </c>
      <c r="BS13" s="251">
        <f t="shared" si="31"/>
        <v>-4</v>
      </c>
      <c r="BT13" s="249">
        <f t="shared" si="31"/>
        <v>2</v>
      </c>
      <c r="BU13" s="249">
        <f t="shared" si="31"/>
        <v>-2</v>
      </c>
      <c r="BV13" s="252">
        <f t="shared" si="15"/>
        <v>0</v>
      </c>
      <c r="BW13" s="246">
        <v>0</v>
      </c>
      <c r="BX13" s="247">
        <v>0</v>
      </c>
      <c r="BY13" s="240" t="s">
        <v>19</v>
      </c>
      <c r="BZ13" s="252">
        <f t="shared" si="16"/>
        <v>11</v>
      </c>
      <c r="CA13" s="252">
        <v>2</v>
      </c>
      <c r="CB13" s="231">
        <v>6</v>
      </c>
      <c r="CC13" s="252">
        <v>2</v>
      </c>
      <c r="CD13" s="253">
        <v>1</v>
      </c>
      <c r="CE13" s="252">
        <f t="shared" si="17"/>
        <v>15</v>
      </c>
      <c r="CF13" s="252">
        <v>8</v>
      </c>
      <c r="CG13" s="231">
        <v>5</v>
      </c>
      <c r="CH13" s="252">
        <v>1</v>
      </c>
      <c r="CI13" s="253">
        <v>1</v>
      </c>
      <c r="CJ13" s="249">
        <f t="shared" si="18"/>
        <v>-4</v>
      </c>
      <c r="CK13" s="250">
        <f t="shared" si="32"/>
        <v>-6</v>
      </c>
      <c r="CL13" s="251">
        <f t="shared" si="32"/>
        <v>1</v>
      </c>
      <c r="CM13" s="249">
        <f t="shared" si="32"/>
        <v>1</v>
      </c>
      <c r="CN13" s="249">
        <f t="shared" si="32"/>
        <v>0</v>
      </c>
      <c r="CO13" s="252">
        <f t="shared" si="19"/>
        <v>0</v>
      </c>
      <c r="CP13" s="246">
        <v>0</v>
      </c>
      <c r="CQ13" s="247">
        <v>0</v>
      </c>
      <c r="CR13" s="240" t="s">
        <v>19</v>
      </c>
      <c r="CS13" s="252">
        <f t="shared" si="20"/>
        <v>7</v>
      </c>
      <c r="CT13" s="252">
        <v>4</v>
      </c>
      <c r="CU13" s="231">
        <v>0</v>
      </c>
      <c r="CV13" s="252">
        <v>2</v>
      </c>
      <c r="CW13" s="253">
        <v>1</v>
      </c>
      <c r="CX13" s="252">
        <f t="shared" si="21"/>
        <v>3</v>
      </c>
      <c r="CY13" s="252">
        <v>2</v>
      </c>
      <c r="CZ13" s="231">
        <v>0</v>
      </c>
      <c r="DA13" s="252">
        <v>1</v>
      </c>
      <c r="DB13" s="253">
        <v>0</v>
      </c>
      <c r="DC13" s="249">
        <f t="shared" si="22"/>
        <v>4</v>
      </c>
      <c r="DD13" s="250">
        <f t="shared" si="33"/>
        <v>2</v>
      </c>
      <c r="DE13" s="251">
        <f t="shared" si="33"/>
        <v>0</v>
      </c>
      <c r="DF13" s="249">
        <f t="shared" si="33"/>
        <v>1</v>
      </c>
      <c r="DG13" s="249">
        <f t="shared" si="33"/>
        <v>1</v>
      </c>
      <c r="DH13" s="252">
        <f t="shared" si="23"/>
        <v>0</v>
      </c>
      <c r="DI13" s="246">
        <v>0</v>
      </c>
      <c r="DJ13" s="247">
        <v>0</v>
      </c>
      <c r="DK13" s="240" t="s">
        <v>19</v>
      </c>
      <c r="DL13" s="252">
        <f t="shared" si="24"/>
        <v>11</v>
      </c>
      <c r="DM13" s="252">
        <v>2</v>
      </c>
      <c r="DN13" s="231">
        <v>5</v>
      </c>
      <c r="DO13" s="252">
        <v>3</v>
      </c>
      <c r="DP13" s="253">
        <v>1</v>
      </c>
      <c r="DQ13" s="252">
        <f t="shared" si="25"/>
        <v>5</v>
      </c>
      <c r="DR13" s="252">
        <v>1</v>
      </c>
      <c r="DS13" s="231">
        <v>1</v>
      </c>
      <c r="DT13" s="252">
        <v>1</v>
      </c>
      <c r="DU13" s="253">
        <v>2</v>
      </c>
      <c r="DV13" s="249">
        <f t="shared" si="26"/>
        <v>6</v>
      </c>
      <c r="DW13" s="250">
        <f t="shared" si="34"/>
        <v>1</v>
      </c>
      <c r="DX13" s="251">
        <f t="shared" si="34"/>
        <v>4</v>
      </c>
      <c r="DY13" s="249">
        <f t="shared" si="34"/>
        <v>2</v>
      </c>
      <c r="DZ13" s="249">
        <f t="shared" si="34"/>
        <v>-1</v>
      </c>
      <c r="EA13" s="252">
        <f t="shared" si="27"/>
        <v>0</v>
      </c>
      <c r="EB13" s="246">
        <v>0</v>
      </c>
      <c r="EC13" s="247">
        <v>0</v>
      </c>
    </row>
    <row r="14" spans="1:133" ht="13.2" customHeight="1">
      <c r="A14" s="240" t="s">
        <v>20</v>
      </c>
      <c r="B14" s="246">
        <f t="shared" si="0"/>
        <v>1409</v>
      </c>
      <c r="C14" s="246">
        <v>297</v>
      </c>
      <c r="D14" s="248">
        <v>258</v>
      </c>
      <c r="E14" s="246">
        <v>483</v>
      </c>
      <c r="F14" s="248">
        <v>371</v>
      </c>
      <c r="G14" s="246">
        <f t="shared" si="1"/>
        <v>1413</v>
      </c>
      <c r="H14" s="246">
        <v>229</v>
      </c>
      <c r="I14" s="248">
        <v>242</v>
      </c>
      <c r="J14" s="246">
        <v>516</v>
      </c>
      <c r="K14" s="248">
        <v>426</v>
      </c>
      <c r="L14" s="249">
        <f t="shared" si="2"/>
        <v>-4</v>
      </c>
      <c r="M14" s="250">
        <f t="shared" si="28"/>
        <v>68</v>
      </c>
      <c r="N14" s="251">
        <f t="shared" si="28"/>
        <v>16</v>
      </c>
      <c r="O14" s="249">
        <f t="shared" si="28"/>
        <v>-33</v>
      </c>
      <c r="P14" s="249">
        <f t="shared" si="28"/>
        <v>-55</v>
      </c>
      <c r="Q14" s="246">
        <f t="shared" si="3"/>
        <v>5</v>
      </c>
      <c r="R14" s="246">
        <v>3</v>
      </c>
      <c r="S14" s="247">
        <v>2</v>
      </c>
      <c r="T14" s="240" t="s">
        <v>20</v>
      </c>
      <c r="U14" s="246">
        <f t="shared" si="4"/>
        <v>160</v>
      </c>
      <c r="V14" s="246">
        <v>32</v>
      </c>
      <c r="W14" s="248">
        <v>29</v>
      </c>
      <c r="X14" s="246">
        <v>41</v>
      </c>
      <c r="Y14" s="248">
        <v>58</v>
      </c>
      <c r="Z14" s="246">
        <f t="shared" si="5"/>
        <v>162</v>
      </c>
      <c r="AA14" s="246">
        <v>49</v>
      </c>
      <c r="AB14" s="248">
        <v>40</v>
      </c>
      <c r="AC14" s="246">
        <v>30</v>
      </c>
      <c r="AD14" s="248">
        <v>43</v>
      </c>
      <c r="AE14" s="249">
        <f t="shared" si="6"/>
        <v>-2</v>
      </c>
      <c r="AF14" s="250">
        <f t="shared" si="29"/>
        <v>-17</v>
      </c>
      <c r="AG14" s="251">
        <f t="shared" si="29"/>
        <v>-11</v>
      </c>
      <c r="AH14" s="249">
        <f t="shared" si="29"/>
        <v>11</v>
      </c>
      <c r="AI14" s="249">
        <f t="shared" si="29"/>
        <v>15</v>
      </c>
      <c r="AJ14" s="246">
        <f t="shared" si="7"/>
        <v>2</v>
      </c>
      <c r="AK14" s="246">
        <v>0</v>
      </c>
      <c r="AL14" s="247">
        <v>2</v>
      </c>
      <c r="AM14" s="240" t="s">
        <v>20</v>
      </c>
      <c r="AN14" s="246">
        <f t="shared" si="8"/>
        <v>52</v>
      </c>
      <c r="AO14" s="246">
        <v>8</v>
      </c>
      <c r="AP14" s="247">
        <v>11</v>
      </c>
      <c r="AQ14" s="246">
        <v>16</v>
      </c>
      <c r="AR14" s="248">
        <v>17</v>
      </c>
      <c r="AS14" s="246">
        <f t="shared" si="9"/>
        <v>51</v>
      </c>
      <c r="AT14" s="246">
        <v>14</v>
      </c>
      <c r="AU14" s="247">
        <v>10</v>
      </c>
      <c r="AV14" s="246">
        <v>17</v>
      </c>
      <c r="AW14" s="248">
        <v>10</v>
      </c>
      <c r="AX14" s="249">
        <f t="shared" si="10"/>
        <v>1</v>
      </c>
      <c r="AY14" s="250">
        <f t="shared" si="30"/>
        <v>-6</v>
      </c>
      <c r="AZ14" s="251">
        <f t="shared" si="30"/>
        <v>1</v>
      </c>
      <c r="BA14" s="249">
        <f t="shared" si="30"/>
        <v>-1</v>
      </c>
      <c r="BB14" s="249">
        <f t="shared" si="30"/>
        <v>7</v>
      </c>
      <c r="BC14" s="246">
        <f t="shared" si="11"/>
        <v>0</v>
      </c>
      <c r="BD14" s="246">
        <v>0</v>
      </c>
      <c r="BE14" s="247">
        <v>0</v>
      </c>
      <c r="BF14" s="240" t="s">
        <v>20</v>
      </c>
      <c r="BG14" s="252">
        <f t="shared" si="12"/>
        <v>21</v>
      </c>
      <c r="BH14" s="252">
        <v>5</v>
      </c>
      <c r="BI14" s="231">
        <v>5</v>
      </c>
      <c r="BJ14" s="252">
        <v>7</v>
      </c>
      <c r="BK14" s="253">
        <v>4</v>
      </c>
      <c r="BL14" s="252">
        <f t="shared" si="13"/>
        <v>23</v>
      </c>
      <c r="BM14" s="252">
        <v>11</v>
      </c>
      <c r="BN14" s="231">
        <v>6</v>
      </c>
      <c r="BO14" s="252">
        <v>4</v>
      </c>
      <c r="BP14" s="253">
        <v>2</v>
      </c>
      <c r="BQ14" s="249">
        <f t="shared" si="14"/>
        <v>-2</v>
      </c>
      <c r="BR14" s="250">
        <f t="shared" si="31"/>
        <v>-6</v>
      </c>
      <c r="BS14" s="251">
        <f t="shared" si="31"/>
        <v>-1</v>
      </c>
      <c r="BT14" s="249">
        <f t="shared" si="31"/>
        <v>3</v>
      </c>
      <c r="BU14" s="249">
        <f t="shared" si="31"/>
        <v>2</v>
      </c>
      <c r="BV14" s="252">
        <f t="shared" si="15"/>
        <v>1</v>
      </c>
      <c r="BW14" s="246">
        <v>1</v>
      </c>
      <c r="BX14" s="247">
        <v>0</v>
      </c>
      <c r="BY14" s="240" t="s">
        <v>20</v>
      </c>
      <c r="BZ14" s="252">
        <f t="shared" si="16"/>
        <v>9</v>
      </c>
      <c r="CA14" s="252">
        <v>4</v>
      </c>
      <c r="CB14" s="231">
        <v>3</v>
      </c>
      <c r="CC14" s="252">
        <v>1</v>
      </c>
      <c r="CD14" s="253">
        <v>1</v>
      </c>
      <c r="CE14" s="252">
        <f t="shared" si="17"/>
        <v>17</v>
      </c>
      <c r="CF14" s="252">
        <v>2</v>
      </c>
      <c r="CG14" s="231">
        <v>10</v>
      </c>
      <c r="CH14" s="252">
        <v>3</v>
      </c>
      <c r="CI14" s="253">
        <v>2</v>
      </c>
      <c r="CJ14" s="249">
        <f t="shared" si="18"/>
        <v>-8</v>
      </c>
      <c r="CK14" s="250">
        <f t="shared" si="32"/>
        <v>2</v>
      </c>
      <c r="CL14" s="251">
        <f t="shared" si="32"/>
        <v>-7</v>
      </c>
      <c r="CM14" s="249">
        <f t="shared" si="32"/>
        <v>-2</v>
      </c>
      <c r="CN14" s="249">
        <f t="shared" si="32"/>
        <v>-1</v>
      </c>
      <c r="CO14" s="252">
        <f t="shared" si="19"/>
        <v>0</v>
      </c>
      <c r="CP14" s="246">
        <v>0</v>
      </c>
      <c r="CQ14" s="247">
        <v>0</v>
      </c>
      <c r="CR14" s="240" t="s">
        <v>20</v>
      </c>
      <c r="CS14" s="252">
        <f t="shared" si="20"/>
        <v>4</v>
      </c>
      <c r="CT14" s="252">
        <v>2</v>
      </c>
      <c r="CU14" s="231">
        <v>0</v>
      </c>
      <c r="CV14" s="252">
        <v>1</v>
      </c>
      <c r="CW14" s="253">
        <v>1</v>
      </c>
      <c r="CX14" s="252">
        <f t="shared" si="21"/>
        <v>6</v>
      </c>
      <c r="CY14" s="252">
        <v>3</v>
      </c>
      <c r="CZ14" s="231">
        <v>2</v>
      </c>
      <c r="DA14" s="252">
        <v>1</v>
      </c>
      <c r="DB14" s="253">
        <v>0</v>
      </c>
      <c r="DC14" s="249">
        <f t="shared" si="22"/>
        <v>-2</v>
      </c>
      <c r="DD14" s="250">
        <f t="shared" si="33"/>
        <v>-1</v>
      </c>
      <c r="DE14" s="251">
        <f t="shared" si="33"/>
        <v>-2</v>
      </c>
      <c r="DF14" s="249">
        <f t="shared" si="33"/>
        <v>0</v>
      </c>
      <c r="DG14" s="249">
        <f t="shared" si="33"/>
        <v>1</v>
      </c>
      <c r="DH14" s="252">
        <f t="shared" si="23"/>
        <v>0</v>
      </c>
      <c r="DI14" s="246">
        <v>0</v>
      </c>
      <c r="DJ14" s="247">
        <v>0</v>
      </c>
      <c r="DK14" s="240" t="s">
        <v>20</v>
      </c>
      <c r="DL14" s="252">
        <f t="shared" si="24"/>
        <v>13</v>
      </c>
      <c r="DM14" s="252">
        <v>3</v>
      </c>
      <c r="DN14" s="231">
        <v>5</v>
      </c>
      <c r="DO14" s="252">
        <v>2</v>
      </c>
      <c r="DP14" s="253">
        <v>3</v>
      </c>
      <c r="DQ14" s="252">
        <f t="shared" si="25"/>
        <v>9</v>
      </c>
      <c r="DR14" s="252">
        <v>3</v>
      </c>
      <c r="DS14" s="231">
        <v>3</v>
      </c>
      <c r="DT14" s="252">
        <v>1</v>
      </c>
      <c r="DU14" s="253">
        <v>2</v>
      </c>
      <c r="DV14" s="249">
        <f t="shared" si="26"/>
        <v>4</v>
      </c>
      <c r="DW14" s="250">
        <f t="shared" si="34"/>
        <v>0</v>
      </c>
      <c r="DX14" s="251">
        <f t="shared" si="34"/>
        <v>2</v>
      </c>
      <c r="DY14" s="249">
        <f t="shared" si="34"/>
        <v>1</v>
      </c>
      <c r="DZ14" s="249">
        <f t="shared" si="34"/>
        <v>1</v>
      </c>
      <c r="EA14" s="252">
        <f t="shared" si="27"/>
        <v>0</v>
      </c>
      <c r="EB14" s="246">
        <v>0</v>
      </c>
      <c r="EC14" s="247">
        <v>0</v>
      </c>
    </row>
    <row r="15" spans="1:133" ht="13.2" customHeight="1">
      <c r="A15" s="240" t="s">
        <v>21</v>
      </c>
      <c r="B15" s="246">
        <f t="shared" si="0"/>
        <v>943</v>
      </c>
      <c r="C15" s="246">
        <v>196</v>
      </c>
      <c r="D15" s="248">
        <v>149</v>
      </c>
      <c r="E15" s="246">
        <v>332</v>
      </c>
      <c r="F15" s="248">
        <v>266</v>
      </c>
      <c r="G15" s="246">
        <f t="shared" si="1"/>
        <v>922</v>
      </c>
      <c r="H15" s="246">
        <v>164</v>
      </c>
      <c r="I15" s="248">
        <v>139</v>
      </c>
      <c r="J15" s="246">
        <v>345</v>
      </c>
      <c r="K15" s="248">
        <v>274</v>
      </c>
      <c r="L15" s="249">
        <f t="shared" si="2"/>
        <v>21</v>
      </c>
      <c r="M15" s="250">
        <f t="shared" si="28"/>
        <v>32</v>
      </c>
      <c r="N15" s="251">
        <f t="shared" si="28"/>
        <v>10</v>
      </c>
      <c r="O15" s="249">
        <f t="shared" si="28"/>
        <v>-13</v>
      </c>
      <c r="P15" s="249">
        <f t="shared" si="28"/>
        <v>-8</v>
      </c>
      <c r="Q15" s="246">
        <f t="shared" si="3"/>
        <v>5</v>
      </c>
      <c r="R15" s="246">
        <v>3</v>
      </c>
      <c r="S15" s="247">
        <v>2</v>
      </c>
      <c r="T15" s="240" t="s">
        <v>21</v>
      </c>
      <c r="U15" s="246">
        <f t="shared" si="4"/>
        <v>103</v>
      </c>
      <c r="V15" s="246">
        <v>21</v>
      </c>
      <c r="W15" s="248">
        <v>13</v>
      </c>
      <c r="X15" s="246">
        <v>30</v>
      </c>
      <c r="Y15" s="248">
        <v>39</v>
      </c>
      <c r="Z15" s="246">
        <f t="shared" si="5"/>
        <v>121</v>
      </c>
      <c r="AA15" s="246">
        <v>45</v>
      </c>
      <c r="AB15" s="248">
        <v>33</v>
      </c>
      <c r="AC15" s="246">
        <v>22</v>
      </c>
      <c r="AD15" s="248">
        <v>21</v>
      </c>
      <c r="AE15" s="249">
        <f t="shared" si="6"/>
        <v>-18</v>
      </c>
      <c r="AF15" s="250">
        <f t="shared" si="29"/>
        <v>-24</v>
      </c>
      <c r="AG15" s="251">
        <f t="shared" si="29"/>
        <v>-20</v>
      </c>
      <c r="AH15" s="249">
        <f t="shared" si="29"/>
        <v>8</v>
      </c>
      <c r="AI15" s="249">
        <f t="shared" si="29"/>
        <v>18</v>
      </c>
      <c r="AJ15" s="246">
        <f t="shared" si="7"/>
        <v>1</v>
      </c>
      <c r="AK15" s="246">
        <v>0</v>
      </c>
      <c r="AL15" s="247">
        <v>1</v>
      </c>
      <c r="AM15" s="240" t="s">
        <v>21</v>
      </c>
      <c r="AN15" s="246">
        <f t="shared" si="8"/>
        <v>25</v>
      </c>
      <c r="AO15" s="246">
        <v>4</v>
      </c>
      <c r="AP15" s="247">
        <v>6</v>
      </c>
      <c r="AQ15" s="246">
        <v>8</v>
      </c>
      <c r="AR15" s="248">
        <v>7</v>
      </c>
      <c r="AS15" s="246">
        <f t="shared" si="9"/>
        <v>33</v>
      </c>
      <c r="AT15" s="246">
        <v>7</v>
      </c>
      <c r="AU15" s="247">
        <v>10</v>
      </c>
      <c r="AV15" s="246">
        <v>7</v>
      </c>
      <c r="AW15" s="248">
        <v>9</v>
      </c>
      <c r="AX15" s="249">
        <f t="shared" si="10"/>
        <v>-8</v>
      </c>
      <c r="AY15" s="250">
        <f t="shared" si="30"/>
        <v>-3</v>
      </c>
      <c r="AZ15" s="251">
        <f t="shared" si="30"/>
        <v>-4</v>
      </c>
      <c r="BA15" s="249">
        <f t="shared" si="30"/>
        <v>1</v>
      </c>
      <c r="BB15" s="249">
        <f t="shared" si="30"/>
        <v>-2</v>
      </c>
      <c r="BC15" s="246">
        <f t="shared" si="11"/>
        <v>2</v>
      </c>
      <c r="BD15" s="246">
        <v>0</v>
      </c>
      <c r="BE15" s="247">
        <v>2</v>
      </c>
      <c r="BF15" s="240" t="s">
        <v>21</v>
      </c>
      <c r="BG15" s="252">
        <f t="shared" si="12"/>
        <v>19</v>
      </c>
      <c r="BH15" s="252">
        <v>7</v>
      </c>
      <c r="BI15" s="231">
        <v>5</v>
      </c>
      <c r="BJ15" s="252">
        <v>4</v>
      </c>
      <c r="BK15" s="253">
        <v>3</v>
      </c>
      <c r="BL15" s="252">
        <f t="shared" si="13"/>
        <v>12</v>
      </c>
      <c r="BM15" s="252">
        <v>4</v>
      </c>
      <c r="BN15" s="231">
        <v>7</v>
      </c>
      <c r="BO15" s="252">
        <v>1</v>
      </c>
      <c r="BP15" s="253">
        <v>0</v>
      </c>
      <c r="BQ15" s="249">
        <f t="shared" si="14"/>
        <v>7</v>
      </c>
      <c r="BR15" s="250">
        <f t="shared" si="31"/>
        <v>3</v>
      </c>
      <c r="BS15" s="251">
        <f t="shared" si="31"/>
        <v>-2</v>
      </c>
      <c r="BT15" s="249">
        <f t="shared" si="31"/>
        <v>3</v>
      </c>
      <c r="BU15" s="249">
        <f t="shared" si="31"/>
        <v>3</v>
      </c>
      <c r="BV15" s="252">
        <f t="shared" si="15"/>
        <v>0</v>
      </c>
      <c r="BW15" s="246">
        <v>0</v>
      </c>
      <c r="BX15" s="247">
        <v>0</v>
      </c>
      <c r="BY15" s="240" t="s">
        <v>21</v>
      </c>
      <c r="BZ15" s="252">
        <f t="shared" si="16"/>
        <v>15</v>
      </c>
      <c r="CA15" s="252">
        <v>5</v>
      </c>
      <c r="CB15" s="231">
        <v>5</v>
      </c>
      <c r="CC15" s="252">
        <v>3</v>
      </c>
      <c r="CD15" s="253">
        <v>2</v>
      </c>
      <c r="CE15" s="252">
        <f t="shared" si="17"/>
        <v>13</v>
      </c>
      <c r="CF15" s="252">
        <v>3</v>
      </c>
      <c r="CG15" s="231">
        <v>2</v>
      </c>
      <c r="CH15" s="252">
        <v>5</v>
      </c>
      <c r="CI15" s="253">
        <v>3</v>
      </c>
      <c r="CJ15" s="249">
        <f t="shared" si="18"/>
        <v>2</v>
      </c>
      <c r="CK15" s="250">
        <f t="shared" si="32"/>
        <v>2</v>
      </c>
      <c r="CL15" s="251">
        <f t="shared" si="32"/>
        <v>3</v>
      </c>
      <c r="CM15" s="249">
        <f t="shared" si="32"/>
        <v>-2</v>
      </c>
      <c r="CN15" s="249">
        <f t="shared" si="32"/>
        <v>-1</v>
      </c>
      <c r="CO15" s="252">
        <f t="shared" si="19"/>
        <v>0</v>
      </c>
      <c r="CP15" s="246">
        <v>0</v>
      </c>
      <c r="CQ15" s="247">
        <v>0</v>
      </c>
      <c r="CR15" s="240" t="s">
        <v>21</v>
      </c>
      <c r="CS15" s="252">
        <f t="shared" si="20"/>
        <v>7</v>
      </c>
      <c r="CT15" s="252">
        <v>5</v>
      </c>
      <c r="CU15" s="231">
        <v>1</v>
      </c>
      <c r="CV15" s="252">
        <v>1</v>
      </c>
      <c r="CW15" s="253">
        <v>0</v>
      </c>
      <c r="CX15" s="252">
        <f t="shared" si="21"/>
        <v>3</v>
      </c>
      <c r="CY15" s="252">
        <v>1</v>
      </c>
      <c r="CZ15" s="231">
        <v>1</v>
      </c>
      <c r="DA15" s="252">
        <v>1</v>
      </c>
      <c r="DB15" s="253">
        <v>0</v>
      </c>
      <c r="DC15" s="249">
        <f t="shared" si="22"/>
        <v>4</v>
      </c>
      <c r="DD15" s="250">
        <f t="shared" si="33"/>
        <v>4</v>
      </c>
      <c r="DE15" s="251">
        <f t="shared" si="33"/>
        <v>0</v>
      </c>
      <c r="DF15" s="249">
        <f t="shared" si="33"/>
        <v>0</v>
      </c>
      <c r="DG15" s="249">
        <f t="shared" si="33"/>
        <v>0</v>
      </c>
      <c r="DH15" s="252">
        <f t="shared" si="23"/>
        <v>0</v>
      </c>
      <c r="DI15" s="246">
        <v>0</v>
      </c>
      <c r="DJ15" s="247">
        <v>0</v>
      </c>
      <c r="DK15" s="240" t="s">
        <v>21</v>
      </c>
      <c r="DL15" s="252">
        <f t="shared" si="24"/>
        <v>8</v>
      </c>
      <c r="DM15" s="252">
        <v>1</v>
      </c>
      <c r="DN15" s="231">
        <v>3</v>
      </c>
      <c r="DO15" s="252">
        <v>3</v>
      </c>
      <c r="DP15" s="253">
        <v>1</v>
      </c>
      <c r="DQ15" s="252">
        <f t="shared" si="25"/>
        <v>6</v>
      </c>
      <c r="DR15" s="252">
        <v>3</v>
      </c>
      <c r="DS15" s="231">
        <v>1</v>
      </c>
      <c r="DT15" s="252">
        <v>1</v>
      </c>
      <c r="DU15" s="253">
        <v>1</v>
      </c>
      <c r="DV15" s="249">
        <f t="shared" si="26"/>
        <v>2</v>
      </c>
      <c r="DW15" s="250">
        <f t="shared" si="34"/>
        <v>-2</v>
      </c>
      <c r="DX15" s="251">
        <f t="shared" si="34"/>
        <v>2</v>
      </c>
      <c r="DY15" s="249">
        <f t="shared" si="34"/>
        <v>2</v>
      </c>
      <c r="DZ15" s="249">
        <f t="shared" si="34"/>
        <v>0</v>
      </c>
      <c r="EA15" s="252">
        <f t="shared" si="27"/>
        <v>0</v>
      </c>
      <c r="EB15" s="246">
        <v>0</v>
      </c>
      <c r="EC15" s="247">
        <v>0</v>
      </c>
    </row>
    <row r="16" spans="1:133" ht="13.2" customHeight="1">
      <c r="A16" s="240" t="s">
        <v>22</v>
      </c>
      <c r="B16" s="246">
        <f t="shared" si="0"/>
        <v>720</v>
      </c>
      <c r="C16" s="246">
        <v>141</v>
      </c>
      <c r="D16" s="248">
        <v>132</v>
      </c>
      <c r="E16" s="246">
        <v>269</v>
      </c>
      <c r="F16" s="248">
        <v>178</v>
      </c>
      <c r="G16" s="246">
        <f t="shared" si="1"/>
        <v>726</v>
      </c>
      <c r="H16" s="246">
        <v>138</v>
      </c>
      <c r="I16" s="248">
        <v>107</v>
      </c>
      <c r="J16" s="246">
        <v>282</v>
      </c>
      <c r="K16" s="248">
        <v>199</v>
      </c>
      <c r="L16" s="249">
        <f t="shared" si="2"/>
        <v>-6</v>
      </c>
      <c r="M16" s="250">
        <f t="shared" si="28"/>
        <v>3</v>
      </c>
      <c r="N16" s="251">
        <f t="shared" si="28"/>
        <v>25</v>
      </c>
      <c r="O16" s="249">
        <f t="shared" si="28"/>
        <v>-13</v>
      </c>
      <c r="P16" s="249">
        <f t="shared" si="28"/>
        <v>-21</v>
      </c>
      <c r="Q16" s="246">
        <f t="shared" si="3"/>
        <v>31</v>
      </c>
      <c r="R16" s="246">
        <v>16</v>
      </c>
      <c r="S16" s="247">
        <v>15</v>
      </c>
      <c r="T16" s="240" t="s">
        <v>22</v>
      </c>
      <c r="U16" s="246">
        <f t="shared" si="4"/>
        <v>65</v>
      </c>
      <c r="V16" s="246">
        <v>16</v>
      </c>
      <c r="W16" s="248">
        <v>20</v>
      </c>
      <c r="X16" s="246">
        <v>14</v>
      </c>
      <c r="Y16" s="248">
        <v>15</v>
      </c>
      <c r="Z16" s="246">
        <f t="shared" si="5"/>
        <v>90</v>
      </c>
      <c r="AA16" s="246">
        <v>25</v>
      </c>
      <c r="AB16" s="248">
        <v>35</v>
      </c>
      <c r="AC16" s="246">
        <v>16</v>
      </c>
      <c r="AD16" s="248">
        <v>14</v>
      </c>
      <c r="AE16" s="249">
        <f t="shared" si="6"/>
        <v>-25</v>
      </c>
      <c r="AF16" s="250">
        <f t="shared" si="29"/>
        <v>-9</v>
      </c>
      <c r="AG16" s="251">
        <f t="shared" si="29"/>
        <v>-15</v>
      </c>
      <c r="AH16" s="249">
        <f t="shared" si="29"/>
        <v>-2</v>
      </c>
      <c r="AI16" s="249">
        <f t="shared" si="29"/>
        <v>1</v>
      </c>
      <c r="AJ16" s="246">
        <f t="shared" si="7"/>
        <v>6</v>
      </c>
      <c r="AK16" s="246">
        <v>2</v>
      </c>
      <c r="AL16" s="247">
        <v>4</v>
      </c>
      <c r="AM16" s="240" t="s">
        <v>22</v>
      </c>
      <c r="AN16" s="246">
        <f t="shared" si="8"/>
        <v>31</v>
      </c>
      <c r="AO16" s="246">
        <v>7</v>
      </c>
      <c r="AP16" s="247">
        <v>8</v>
      </c>
      <c r="AQ16" s="246">
        <v>9</v>
      </c>
      <c r="AR16" s="248">
        <v>7</v>
      </c>
      <c r="AS16" s="246">
        <f t="shared" si="9"/>
        <v>44</v>
      </c>
      <c r="AT16" s="246">
        <v>8</v>
      </c>
      <c r="AU16" s="247">
        <v>15</v>
      </c>
      <c r="AV16" s="246">
        <v>12</v>
      </c>
      <c r="AW16" s="248">
        <v>9</v>
      </c>
      <c r="AX16" s="249">
        <f t="shared" si="10"/>
        <v>-13</v>
      </c>
      <c r="AY16" s="250">
        <f t="shared" si="30"/>
        <v>-1</v>
      </c>
      <c r="AZ16" s="251">
        <f t="shared" si="30"/>
        <v>-7</v>
      </c>
      <c r="BA16" s="249">
        <f t="shared" si="30"/>
        <v>-3</v>
      </c>
      <c r="BB16" s="249">
        <f t="shared" si="30"/>
        <v>-2</v>
      </c>
      <c r="BC16" s="246">
        <f t="shared" si="11"/>
        <v>0</v>
      </c>
      <c r="BD16" s="246">
        <v>0</v>
      </c>
      <c r="BE16" s="247">
        <v>0</v>
      </c>
      <c r="BF16" s="240" t="s">
        <v>22</v>
      </c>
      <c r="BG16" s="252">
        <f t="shared" si="12"/>
        <v>15</v>
      </c>
      <c r="BH16" s="252">
        <v>8</v>
      </c>
      <c r="BI16" s="231">
        <v>3</v>
      </c>
      <c r="BJ16" s="252">
        <v>1</v>
      </c>
      <c r="BK16" s="253">
        <v>3</v>
      </c>
      <c r="BL16" s="252">
        <f t="shared" si="13"/>
        <v>20</v>
      </c>
      <c r="BM16" s="252">
        <v>9</v>
      </c>
      <c r="BN16" s="231">
        <v>7</v>
      </c>
      <c r="BO16" s="252">
        <v>2</v>
      </c>
      <c r="BP16" s="253">
        <v>2</v>
      </c>
      <c r="BQ16" s="249">
        <f t="shared" si="14"/>
        <v>-5</v>
      </c>
      <c r="BR16" s="250">
        <f t="shared" si="31"/>
        <v>-1</v>
      </c>
      <c r="BS16" s="251">
        <f t="shared" si="31"/>
        <v>-4</v>
      </c>
      <c r="BT16" s="249">
        <f t="shared" si="31"/>
        <v>-1</v>
      </c>
      <c r="BU16" s="249">
        <f t="shared" si="31"/>
        <v>1</v>
      </c>
      <c r="BV16" s="252">
        <f t="shared" si="15"/>
        <v>0</v>
      </c>
      <c r="BW16" s="246">
        <v>0</v>
      </c>
      <c r="BX16" s="247">
        <v>0</v>
      </c>
      <c r="BY16" s="240" t="s">
        <v>22</v>
      </c>
      <c r="BZ16" s="252">
        <f t="shared" si="16"/>
        <v>6</v>
      </c>
      <c r="CA16" s="252">
        <v>4</v>
      </c>
      <c r="CB16" s="231">
        <v>1</v>
      </c>
      <c r="CC16" s="252">
        <v>0</v>
      </c>
      <c r="CD16" s="253">
        <v>1</v>
      </c>
      <c r="CE16" s="252">
        <f t="shared" si="17"/>
        <v>13</v>
      </c>
      <c r="CF16" s="252">
        <v>4</v>
      </c>
      <c r="CG16" s="231">
        <v>6</v>
      </c>
      <c r="CH16" s="252">
        <v>2</v>
      </c>
      <c r="CI16" s="253">
        <v>1</v>
      </c>
      <c r="CJ16" s="249">
        <f t="shared" si="18"/>
        <v>-7</v>
      </c>
      <c r="CK16" s="250">
        <f t="shared" si="32"/>
        <v>0</v>
      </c>
      <c r="CL16" s="251">
        <f t="shared" si="32"/>
        <v>-5</v>
      </c>
      <c r="CM16" s="249">
        <f t="shared" si="32"/>
        <v>-2</v>
      </c>
      <c r="CN16" s="249">
        <f t="shared" si="32"/>
        <v>0</v>
      </c>
      <c r="CO16" s="252">
        <f t="shared" si="19"/>
        <v>2</v>
      </c>
      <c r="CP16" s="246">
        <v>2</v>
      </c>
      <c r="CQ16" s="247">
        <v>0</v>
      </c>
      <c r="CR16" s="240" t="s">
        <v>22</v>
      </c>
      <c r="CS16" s="252">
        <f t="shared" si="20"/>
        <v>3</v>
      </c>
      <c r="CT16" s="252">
        <v>3</v>
      </c>
      <c r="CU16" s="231">
        <v>0</v>
      </c>
      <c r="CV16" s="252">
        <v>0</v>
      </c>
      <c r="CW16" s="253">
        <v>0</v>
      </c>
      <c r="CX16" s="252">
        <f t="shared" si="21"/>
        <v>2</v>
      </c>
      <c r="CY16" s="252">
        <v>1</v>
      </c>
      <c r="CZ16" s="231">
        <v>1</v>
      </c>
      <c r="DA16" s="252">
        <v>0</v>
      </c>
      <c r="DB16" s="253">
        <v>0</v>
      </c>
      <c r="DC16" s="249">
        <f t="shared" si="22"/>
        <v>1</v>
      </c>
      <c r="DD16" s="250">
        <f t="shared" si="33"/>
        <v>2</v>
      </c>
      <c r="DE16" s="251">
        <f t="shared" si="33"/>
        <v>-1</v>
      </c>
      <c r="DF16" s="249">
        <f t="shared" si="33"/>
        <v>0</v>
      </c>
      <c r="DG16" s="249">
        <f t="shared" si="33"/>
        <v>0</v>
      </c>
      <c r="DH16" s="252">
        <f t="shared" si="23"/>
        <v>0</v>
      </c>
      <c r="DI16" s="246">
        <v>0</v>
      </c>
      <c r="DJ16" s="247">
        <v>0</v>
      </c>
      <c r="DK16" s="240" t="s">
        <v>22</v>
      </c>
      <c r="DL16" s="252">
        <f t="shared" si="24"/>
        <v>7</v>
      </c>
      <c r="DM16" s="252">
        <v>2</v>
      </c>
      <c r="DN16" s="231">
        <v>4</v>
      </c>
      <c r="DO16" s="252">
        <v>0</v>
      </c>
      <c r="DP16" s="253">
        <v>1</v>
      </c>
      <c r="DQ16" s="252">
        <f t="shared" si="25"/>
        <v>5</v>
      </c>
      <c r="DR16" s="252">
        <v>3</v>
      </c>
      <c r="DS16" s="231">
        <v>1</v>
      </c>
      <c r="DT16" s="252">
        <v>0</v>
      </c>
      <c r="DU16" s="253">
        <v>1</v>
      </c>
      <c r="DV16" s="249">
        <f t="shared" si="26"/>
        <v>2</v>
      </c>
      <c r="DW16" s="250">
        <f t="shared" si="34"/>
        <v>-1</v>
      </c>
      <c r="DX16" s="251">
        <f t="shared" si="34"/>
        <v>3</v>
      </c>
      <c r="DY16" s="249">
        <f t="shared" si="34"/>
        <v>0</v>
      </c>
      <c r="DZ16" s="249">
        <f t="shared" si="34"/>
        <v>0</v>
      </c>
      <c r="EA16" s="252">
        <f t="shared" si="27"/>
        <v>0</v>
      </c>
      <c r="EB16" s="246">
        <v>0</v>
      </c>
      <c r="EC16" s="247">
        <v>0</v>
      </c>
    </row>
    <row r="17" spans="1:133" ht="13.2" customHeight="1">
      <c r="A17" s="240" t="s">
        <v>23</v>
      </c>
      <c r="B17" s="246">
        <f t="shared" si="0"/>
        <v>645</v>
      </c>
      <c r="C17" s="246">
        <v>145</v>
      </c>
      <c r="D17" s="248">
        <v>104</v>
      </c>
      <c r="E17" s="246">
        <v>232</v>
      </c>
      <c r="F17" s="248">
        <v>164</v>
      </c>
      <c r="G17" s="246">
        <f t="shared" si="1"/>
        <v>663</v>
      </c>
      <c r="H17" s="246">
        <v>138</v>
      </c>
      <c r="I17" s="248">
        <v>96</v>
      </c>
      <c r="J17" s="246">
        <v>237</v>
      </c>
      <c r="K17" s="248">
        <v>192</v>
      </c>
      <c r="L17" s="249">
        <f t="shared" si="2"/>
        <v>-18</v>
      </c>
      <c r="M17" s="250">
        <f t="shared" si="28"/>
        <v>7</v>
      </c>
      <c r="N17" s="251">
        <f t="shared" si="28"/>
        <v>8</v>
      </c>
      <c r="O17" s="249">
        <f t="shared" si="28"/>
        <v>-5</v>
      </c>
      <c r="P17" s="249">
        <f t="shared" si="28"/>
        <v>-28</v>
      </c>
      <c r="Q17" s="246">
        <f t="shared" si="3"/>
        <v>44</v>
      </c>
      <c r="R17" s="246">
        <v>26</v>
      </c>
      <c r="S17" s="247">
        <v>18</v>
      </c>
      <c r="T17" s="240" t="s">
        <v>23</v>
      </c>
      <c r="U17" s="246">
        <f t="shared" si="4"/>
        <v>59</v>
      </c>
      <c r="V17" s="246">
        <v>21</v>
      </c>
      <c r="W17" s="248">
        <v>18</v>
      </c>
      <c r="X17" s="246">
        <v>14</v>
      </c>
      <c r="Y17" s="248">
        <v>6</v>
      </c>
      <c r="Z17" s="246">
        <f t="shared" si="5"/>
        <v>76</v>
      </c>
      <c r="AA17" s="246">
        <v>27</v>
      </c>
      <c r="AB17" s="248">
        <v>25</v>
      </c>
      <c r="AC17" s="246">
        <v>10</v>
      </c>
      <c r="AD17" s="248">
        <v>14</v>
      </c>
      <c r="AE17" s="249">
        <f t="shared" si="6"/>
        <v>-17</v>
      </c>
      <c r="AF17" s="250">
        <f t="shared" si="29"/>
        <v>-6</v>
      </c>
      <c r="AG17" s="251">
        <f t="shared" si="29"/>
        <v>-7</v>
      </c>
      <c r="AH17" s="249">
        <f t="shared" si="29"/>
        <v>4</v>
      </c>
      <c r="AI17" s="249">
        <f t="shared" si="29"/>
        <v>-8</v>
      </c>
      <c r="AJ17" s="246">
        <f t="shared" si="7"/>
        <v>5</v>
      </c>
      <c r="AK17" s="246">
        <v>1</v>
      </c>
      <c r="AL17" s="247">
        <v>4</v>
      </c>
      <c r="AM17" s="240" t="s">
        <v>23</v>
      </c>
      <c r="AN17" s="246">
        <f t="shared" si="8"/>
        <v>33</v>
      </c>
      <c r="AO17" s="246">
        <v>5</v>
      </c>
      <c r="AP17" s="247">
        <v>6</v>
      </c>
      <c r="AQ17" s="246">
        <v>19</v>
      </c>
      <c r="AR17" s="248">
        <v>3</v>
      </c>
      <c r="AS17" s="246">
        <f t="shared" si="9"/>
        <v>35</v>
      </c>
      <c r="AT17" s="246">
        <v>6</v>
      </c>
      <c r="AU17" s="247">
        <v>10</v>
      </c>
      <c r="AV17" s="246">
        <v>8</v>
      </c>
      <c r="AW17" s="248">
        <v>11</v>
      </c>
      <c r="AX17" s="249">
        <f t="shared" si="10"/>
        <v>-2</v>
      </c>
      <c r="AY17" s="250">
        <f t="shared" si="30"/>
        <v>-1</v>
      </c>
      <c r="AZ17" s="251">
        <f t="shared" si="30"/>
        <v>-4</v>
      </c>
      <c r="BA17" s="249">
        <f t="shared" si="30"/>
        <v>11</v>
      </c>
      <c r="BB17" s="249">
        <f t="shared" si="30"/>
        <v>-8</v>
      </c>
      <c r="BC17" s="246">
        <f t="shared" si="11"/>
        <v>1</v>
      </c>
      <c r="BD17" s="246">
        <v>1</v>
      </c>
      <c r="BE17" s="247">
        <v>0</v>
      </c>
      <c r="BF17" s="240" t="s">
        <v>23</v>
      </c>
      <c r="BG17" s="252">
        <f t="shared" si="12"/>
        <v>13</v>
      </c>
      <c r="BH17" s="252">
        <v>3</v>
      </c>
      <c r="BI17" s="231">
        <v>6</v>
      </c>
      <c r="BJ17" s="252">
        <v>1</v>
      </c>
      <c r="BK17" s="253">
        <v>3</v>
      </c>
      <c r="BL17" s="252">
        <f t="shared" si="13"/>
        <v>16</v>
      </c>
      <c r="BM17" s="252">
        <v>10</v>
      </c>
      <c r="BN17" s="231">
        <v>5</v>
      </c>
      <c r="BO17" s="252">
        <v>1</v>
      </c>
      <c r="BP17" s="253">
        <v>0</v>
      </c>
      <c r="BQ17" s="249">
        <f t="shared" si="14"/>
        <v>-3</v>
      </c>
      <c r="BR17" s="250">
        <f t="shared" si="31"/>
        <v>-7</v>
      </c>
      <c r="BS17" s="251">
        <f t="shared" si="31"/>
        <v>1</v>
      </c>
      <c r="BT17" s="249">
        <f t="shared" si="31"/>
        <v>0</v>
      </c>
      <c r="BU17" s="249">
        <f t="shared" si="31"/>
        <v>3</v>
      </c>
      <c r="BV17" s="252">
        <f t="shared" si="15"/>
        <v>0</v>
      </c>
      <c r="BW17" s="246">
        <v>0</v>
      </c>
      <c r="BX17" s="247">
        <v>0</v>
      </c>
      <c r="BY17" s="240" t="s">
        <v>23</v>
      </c>
      <c r="BZ17" s="252">
        <f t="shared" si="16"/>
        <v>5</v>
      </c>
      <c r="CA17" s="252">
        <v>2</v>
      </c>
      <c r="CB17" s="231">
        <v>3</v>
      </c>
      <c r="CC17" s="252">
        <v>0</v>
      </c>
      <c r="CD17" s="253">
        <v>0</v>
      </c>
      <c r="CE17" s="252">
        <f t="shared" si="17"/>
        <v>7</v>
      </c>
      <c r="CF17" s="252">
        <v>2</v>
      </c>
      <c r="CG17" s="231">
        <v>2</v>
      </c>
      <c r="CH17" s="252">
        <v>2</v>
      </c>
      <c r="CI17" s="253">
        <v>1</v>
      </c>
      <c r="CJ17" s="249">
        <f t="shared" si="18"/>
        <v>-2</v>
      </c>
      <c r="CK17" s="250">
        <f t="shared" si="32"/>
        <v>0</v>
      </c>
      <c r="CL17" s="251">
        <f t="shared" si="32"/>
        <v>1</v>
      </c>
      <c r="CM17" s="249">
        <f t="shared" si="32"/>
        <v>-2</v>
      </c>
      <c r="CN17" s="249">
        <f t="shared" si="32"/>
        <v>-1</v>
      </c>
      <c r="CO17" s="252">
        <f t="shared" si="19"/>
        <v>0</v>
      </c>
      <c r="CP17" s="246">
        <v>0</v>
      </c>
      <c r="CQ17" s="247">
        <v>0</v>
      </c>
      <c r="CR17" s="240" t="s">
        <v>23</v>
      </c>
      <c r="CS17" s="252">
        <f t="shared" si="20"/>
        <v>2</v>
      </c>
      <c r="CT17" s="252">
        <v>1</v>
      </c>
      <c r="CU17" s="231">
        <v>1</v>
      </c>
      <c r="CV17" s="252">
        <v>0</v>
      </c>
      <c r="CW17" s="253">
        <v>0</v>
      </c>
      <c r="CX17" s="252">
        <f t="shared" si="21"/>
        <v>3</v>
      </c>
      <c r="CY17" s="252">
        <v>2</v>
      </c>
      <c r="CZ17" s="231">
        <v>1</v>
      </c>
      <c r="DA17" s="252">
        <v>0</v>
      </c>
      <c r="DB17" s="253">
        <v>0</v>
      </c>
      <c r="DC17" s="249">
        <f t="shared" si="22"/>
        <v>-1</v>
      </c>
      <c r="DD17" s="250">
        <f t="shared" si="33"/>
        <v>-1</v>
      </c>
      <c r="DE17" s="251">
        <f t="shared" si="33"/>
        <v>0</v>
      </c>
      <c r="DF17" s="249">
        <f t="shared" si="33"/>
        <v>0</v>
      </c>
      <c r="DG17" s="249">
        <f t="shared" si="33"/>
        <v>0</v>
      </c>
      <c r="DH17" s="252">
        <f t="shared" si="23"/>
        <v>0</v>
      </c>
      <c r="DI17" s="246">
        <v>0</v>
      </c>
      <c r="DJ17" s="247">
        <v>0</v>
      </c>
      <c r="DK17" s="240" t="s">
        <v>23</v>
      </c>
      <c r="DL17" s="252">
        <f t="shared" si="24"/>
        <v>3</v>
      </c>
      <c r="DM17" s="252">
        <v>1</v>
      </c>
      <c r="DN17" s="231">
        <v>1</v>
      </c>
      <c r="DO17" s="252">
        <v>1</v>
      </c>
      <c r="DP17" s="253">
        <v>0</v>
      </c>
      <c r="DQ17" s="252">
        <f t="shared" si="25"/>
        <v>3</v>
      </c>
      <c r="DR17" s="252">
        <v>1</v>
      </c>
      <c r="DS17" s="231">
        <v>1</v>
      </c>
      <c r="DT17" s="252">
        <v>0</v>
      </c>
      <c r="DU17" s="253">
        <v>1</v>
      </c>
      <c r="DV17" s="249">
        <f t="shared" si="26"/>
        <v>0</v>
      </c>
      <c r="DW17" s="250">
        <f t="shared" si="34"/>
        <v>0</v>
      </c>
      <c r="DX17" s="251">
        <f t="shared" si="34"/>
        <v>0</v>
      </c>
      <c r="DY17" s="249">
        <f t="shared" si="34"/>
        <v>1</v>
      </c>
      <c r="DZ17" s="249">
        <f t="shared" si="34"/>
        <v>-1</v>
      </c>
      <c r="EA17" s="252">
        <f t="shared" si="27"/>
        <v>0</v>
      </c>
      <c r="EB17" s="246">
        <v>0</v>
      </c>
      <c r="EC17" s="247">
        <v>0</v>
      </c>
    </row>
    <row r="18" spans="1:133" ht="13.2" customHeight="1">
      <c r="A18" s="240" t="s">
        <v>24</v>
      </c>
      <c r="B18" s="246">
        <f t="shared" si="0"/>
        <v>605</v>
      </c>
      <c r="C18" s="246">
        <v>113</v>
      </c>
      <c r="D18" s="248">
        <v>77</v>
      </c>
      <c r="E18" s="246">
        <v>259</v>
      </c>
      <c r="F18" s="248">
        <v>156</v>
      </c>
      <c r="G18" s="246">
        <f t="shared" si="1"/>
        <v>580</v>
      </c>
      <c r="H18" s="246">
        <v>122</v>
      </c>
      <c r="I18" s="248">
        <v>77</v>
      </c>
      <c r="J18" s="246">
        <v>255</v>
      </c>
      <c r="K18" s="248">
        <v>126</v>
      </c>
      <c r="L18" s="249">
        <f t="shared" si="2"/>
        <v>25</v>
      </c>
      <c r="M18" s="250">
        <f t="shared" si="28"/>
        <v>-9</v>
      </c>
      <c r="N18" s="251">
        <f t="shared" si="28"/>
        <v>0</v>
      </c>
      <c r="O18" s="249">
        <f t="shared" si="28"/>
        <v>4</v>
      </c>
      <c r="P18" s="249">
        <f t="shared" si="28"/>
        <v>30</v>
      </c>
      <c r="Q18" s="246">
        <f t="shared" si="3"/>
        <v>62</v>
      </c>
      <c r="R18" s="246">
        <v>35</v>
      </c>
      <c r="S18" s="247">
        <v>27</v>
      </c>
      <c r="T18" s="240" t="s">
        <v>24</v>
      </c>
      <c r="U18" s="246">
        <f t="shared" si="4"/>
        <v>42</v>
      </c>
      <c r="V18" s="246">
        <v>14</v>
      </c>
      <c r="W18" s="248">
        <v>11</v>
      </c>
      <c r="X18" s="246">
        <v>10</v>
      </c>
      <c r="Y18" s="248">
        <v>7</v>
      </c>
      <c r="Z18" s="246">
        <f t="shared" si="5"/>
        <v>59</v>
      </c>
      <c r="AA18" s="246">
        <v>22</v>
      </c>
      <c r="AB18" s="248">
        <v>15</v>
      </c>
      <c r="AC18" s="246">
        <v>10</v>
      </c>
      <c r="AD18" s="248">
        <v>12</v>
      </c>
      <c r="AE18" s="249">
        <f t="shared" si="6"/>
        <v>-17</v>
      </c>
      <c r="AF18" s="250">
        <f t="shared" si="29"/>
        <v>-8</v>
      </c>
      <c r="AG18" s="251">
        <f t="shared" si="29"/>
        <v>-4</v>
      </c>
      <c r="AH18" s="249">
        <f t="shared" si="29"/>
        <v>0</v>
      </c>
      <c r="AI18" s="249">
        <f t="shared" si="29"/>
        <v>-5</v>
      </c>
      <c r="AJ18" s="246">
        <f t="shared" si="7"/>
        <v>6</v>
      </c>
      <c r="AK18" s="246">
        <v>5</v>
      </c>
      <c r="AL18" s="247">
        <v>1</v>
      </c>
      <c r="AM18" s="240" t="s">
        <v>24</v>
      </c>
      <c r="AN18" s="246">
        <f t="shared" si="8"/>
        <v>28</v>
      </c>
      <c r="AO18" s="246">
        <v>7</v>
      </c>
      <c r="AP18" s="247">
        <v>3</v>
      </c>
      <c r="AQ18" s="246">
        <v>11</v>
      </c>
      <c r="AR18" s="248">
        <v>7</v>
      </c>
      <c r="AS18" s="246">
        <f t="shared" si="9"/>
        <v>26</v>
      </c>
      <c r="AT18" s="246">
        <v>10</v>
      </c>
      <c r="AU18" s="247">
        <v>5</v>
      </c>
      <c r="AV18" s="246">
        <v>8</v>
      </c>
      <c r="AW18" s="248">
        <v>3</v>
      </c>
      <c r="AX18" s="249">
        <f t="shared" si="10"/>
        <v>2</v>
      </c>
      <c r="AY18" s="250">
        <f t="shared" si="30"/>
        <v>-3</v>
      </c>
      <c r="AZ18" s="251">
        <f t="shared" si="30"/>
        <v>-2</v>
      </c>
      <c r="BA18" s="249">
        <f t="shared" si="30"/>
        <v>3</v>
      </c>
      <c r="BB18" s="249">
        <f t="shared" si="30"/>
        <v>4</v>
      </c>
      <c r="BC18" s="246">
        <f t="shared" si="11"/>
        <v>4</v>
      </c>
      <c r="BD18" s="246">
        <v>2</v>
      </c>
      <c r="BE18" s="247">
        <v>2</v>
      </c>
      <c r="BF18" s="240" t="s">
        <v>24</v>
      </c>
      <c r="BG18" s="252">
        <f t="shared" si="12"/>
        <v>16</v>
      </c>
      <c r="BH18" s="252">
        <v>2</v>
      </c>
      <c r="BI18" s="231">
        <v>3</v>
      </c>
      <c r="BJ18" s="252">
        <v>8</v>
      </c>
      <c r="BK18" s="253">
        <v>3</v>
      </c>
      <c r="BL18" s="252">
        <f t="shared" si="13"/>
        <v>9</v>
      </c>
      <c r="BM18" s="252">
        <v>3</v>
      </c>
      <c r="BN18" s="231">
        <v>3</v>
      </c>
      <c r="BO18" s="252">
        <v>3</v>
      </c>
      <c r="BP18" s="253">
        <v>0</v>
      </c>
      <c r="BQ18" s="249">
        <f t="shared" si="14"/>
        <v>7</v>
      </c>
      <c r="BR18" s="250">
        <f t="shared" si="31"/>
        <v>-1</v>
      </c>
      <c r="BS18" s="251">
        <f t="shared" si="31"/>
        <v>0</v>
      </c>
      <c r="BT18" s="249">
        <f t="shared" si="31"/>
        <v>5</v>
      </c>
      <c r="BU18" s="249">
        <f t="shared" si="31"/>
        <v>3</v>
      </c>
      <c r="BV18" s="252">
        <f t="shared" si="15"/>
        <v>3</v>
      </c>
      <c r="BW18" s="246">
        <v>3</v>
      </c>
      <c r="BX18" s="247">
        <v>0</v>
      </c>
      <c r="BY18" s="240" t="s">
        <v>24</v>
      </c>
      <c r="BZ18" s="252">
        <f t="shared" si="16"/>
        <v>9</v>
      </c>
      <c r="CA18" s="252">
        <v>4</v>
      </c>
      <c r="CB18" s="231">
        <v>2</v>
      </c>
      <c r="CC18" s="252">
        <v>3</v>
      </c>
      <c r="CD18" s="253">
        <v>0</v>
      </c>
      <c r="CE18" s="252">
        <f t="shared" si="17"/>
        <v>6</v>
      </c>
      <c r="CF18" s="252">
        <v>2</v>
      </c>
      <c r="CG18" s="231">
        <v>1</v>
      </c>
      <c r="CH18" s="252">
        <v>1</v>
      </c>
      <c r="CI18" s="253">
        <v>2</v>
      </c>
      <c r="CJ18" s="249">
        <f t="shared" si="18"/>
        <v>3</v>
      </c>
      <c r="CK18" s="250">
        <f t="shared" si="32"/>
        <v>2</v>
      </c>
      <c r="CL18" s="251">
        <f t="shared" si="32"/>
        <v>1</v>
      </c>
      <c r="CM18" s="249">
        <f t="shared" si="32"/>
        <v>2</v>
      </c>
      <c r="CN18" s="249">
        <f t="shared" si="32"/>
        <v>-2</v>
      </c>
      <c r="CO18" s="252">
        <f t="shared" si="19"/>
        <v>3</v>
      </c>
      <c r="CP18" s="246">
        <v>2</v>
      </c>
      <c r="CQ18" s="247">
        <v>1</v>
      </c>
      <c r="CR18" s="240" t="s">
        <v>24</v>
      </c>
      <c r="CS18" s="252">
        <f t="shared" si="20"/>
        <v>2</v>
      </c>
      <c r="CT18" s="252">
        <v>2</v>
      </c>
      <c r="CU18" s="231">
        <v>0</v>
      </c>
      <c r="CV18" s="252">
        <v>0</v>
      </c>
      <c r="CW18" s="253">
        <v>0</v>
      </c>
      <c r="CX18" s="252">
        <f t="shared" si="21"/>
        <v>2</v>
      </c>
      <c r="CY18" s="252">
        <v>2</v>
      </c>
      <c r="CZ18" s="231">
        <v>0</v>
      </c>
      <c r="DA18" s="252">
        <v>0</v>
      </c>
      <c r="DB18" s="253">
        <v>0</v>
      </c>
      <c r="DC18" s="249">
        <f t="shared" si="22"/>
        <v>0</v>
      </c>
      <c r="DD18" s="250">
        <f t="shared" si="33"/>
        <v>0</v>
      </c>
      <c r="DE18" s="251">
        <f t="shared" si="33"/>
        <v>0</v>
      </c>
      <c r="DF18" s="249">
        <f t="shared" si="33"/>
        <v>0</v>
      </c>
      <c r="DG18" s="249">
        <f t="shared" si="33"/>
        <v>0</v>
      </c>
      <c r="DH18" s="252">
        <f t="shared" si="23"/>
        <v>0</v>
      </c>
      <c r="DI18" s="246">
        <v>0</v>
      </c>
      <c r="DJ18" s="247">
        <v>0</v>
      </c>
      <c r="DK18" s="240" t="s">
        <v>24</v>
      </c>
      <c r="DL18" s="252">
        <f t="shared" si="24"/>
        <v>2</v>
      </c>
      <c r="DM18" s="252">
        <v>1</v>
      </c>
      <c r="DN18" s="231">
        <v>1</v>
      </c>
      <c r="DO18" s="252">
        <v>0</v>
      </c>
      <c r="DP18" s="253">
        <v>0</v>
      </c>
      <c r="DQ18" s="252">
        <f t="shared" si="25"/>
        <v>3</v>
      </c>
      <c r="DR18" s="252">
        <v>2</v>
      </c>
      <c r="DS18" s="231">
        <v>1</v>
      </c>
      <c r="DT18" s="252">
        <v>0</v>
      </c>
      <c r="DU18" s="253">
        <v>0</v>
      </c>
      <c r="DV18" s="249">
        <f t="shared" si="26"/>
        <v>-1</v>
      </c>
      <c r="DW18" s="250">
        <f t="shared" si="34"/>
        <v>-1</v>
      </c>
      <c r="DX18" s="251">
        <f t="shared" si="34"/>
        <v>0</v>
      </c>
      <c r="DY18" s="249">
        <f t="shared" si="34"/>
        <v>0</v>
      </c>
      <c r="DZ18" s="249">
        <f t="shared" si="34"/>
        <v>0</v>
      </c>
      <c r="EA18" s="252">
        <f t="shared" si="27"/>
        <v>0</v>
      </c>
      <c r="EB18" s="246">
        <v>0</v>
      </c>
      <c r="EC18" s="247">
        <v>0</v>
      </c>
    </row>
    <row r="19" spans="1:133" ht="13.2" customHeight="1">
      <c r="A19" s="240" t="s">
        <v>25</v>
      </c>
      <c r="B19" s="246">
        <f t="shared" si="0"/>
        <v>497</v>
      </c>
      <c r="C19" s="246">
        <v>125</v>
      </c>
      <c r="D19" s="248">
        <v>64</v>
      </c>
      <c r="E19" s="246">
        <v>195</v>
      </c>
      <c r="F19" s="248">
        <v>113</v>
      </c>
      <c r="G19" s="246">
        <f t="shared" si="1"/>
        <v>474</v>
      </c>
      <c r="H19" s="246">
        <v>120</v>
      </c>
      <c r="I19" s="248">
        <v>79</v>
      </c>
      <c r="J19" s="246">
        <v>177</v>
      </c>
      <c r="K19" s="248">
        <v>98</v>
      </c>
      <c r="L19" s="249">
        <f t="shared" si="2"/>
        <v>23</v>
      </c>
      <c r="M19" s="250">
        <f t="shared" si="28"/>
        <v>5</v>
      </c>
      <c r="N19" s="251">
        <f t="shared" si="28"/>
        <v>-15</v>
      </c>
      <c r="O19" s="249">
        <f t="shared" si="28"/>
        <v>18</v>
      </c>
      <c r="P19" s="249">
        <f t="shared" si="28"/>
        <v>15</v>
      </c>
      <c r="Q19" s="246">
        <f t="shared" si="3"/>
        <v>67</v>
      </c>
      <c r="R19" s="246">
        <v>47</v>
      </c>
      <c r="S19" s="247">
        <v>20</v>
      </c>
      <c r="T19" s="240" t="s">
        <v>25</v>
      </c>
      <c r="U19" s="246">
        <f t="shared" si="4"/>
        <v>56</v>
      </c>
      <c r="V19" s="246">
        <v>23</v>
      </c>
      <c r="W19" s="248">
        <v>10</v>
      </c>
      <c r="X19" s="246">
        <v>11</v>
      </c>
      <c r="Y19" s="248">
        <v>12</v>
      </c>
      <c r="Z19" s="246">
        <f t="shared" si="5"/>
        <v>45</v>
      </c>
      <c r="AA19" s="246">
        <v>23</v>
      </c>
      <c r="AB19" s="248">
        <v>11</v>
      </c>
      <c r="AC19" s="246">
        <v>4</v>
      </c>
      <c r="AD19" s="248">
        <v>7</v>
      </c>
      <c r="AE19" s="249">
        <f t="shared" si="6"/>
        <v>11</v>
      </c>
      <c r="AF19" s="250">
        <f t="shared" si="29"/>
        <v>0</v>
      </c>
      <c r="AG19" s="251">
        <f t="shared" si="29"/>
        <v>-1</v>
      </c>
      <c r="AH19" s="249">
        <f t="shared" si="29"/>
        <v>7</v>
      </c>
      <c r="AI19" s="249">
        <f t="shared" si="29"/>
        <v>5</v>
      </c>
      <c r="AJ19" s="246">
        <f t="shared" si="7"/>
        <v>9</v>
      </c>
      <c r="AK19" s="246">
        <v>6</v>
      </c>
      <c r="AL19" s="247">
        <v>3</v>
      </c>
      <c r="AM19" s="240" t="s">
        <v>25</v>
      </c>
      <c r="AN19" s="246">
        <f t="shared" si="8"/>
        <v>26</v>
      </c>
      <c r="AO19" s="246">
        <v>8</v>
      </c>
      <c r="AP19" s="247">
        <v>5</v>
      </c>
      <c r="AQ19" s="246">
        <v>8</v>
      </c>
      <c r="AR19" s="248">
        <v>5</v>
      </c>
      <c r="AS19" s="246">
        <f t="shared" si="9"/>
        <v>21</v>
      </c>
      <c r="AT19" s="246">
        <v>6</v>
      </c>
      <c r="AU19" s="247">
        <v>3</v>
      </c>
      <c r="AV19" s="246">
        <v>5</v>
      </c>
      <c r="AW19" s="248">
        <v>7</v>
      </c>
      <c r="AX19" s="249">
        <f t="shared" si="10"/>
        <v>5</v>
      </c>
      <c r="AY19" s="250">
        <f t="shared" si="30"/>
        <v>2</v>
      </c>
      <c r="AZ19" s="251">
        <f t="shared" si="30"/>
        <v>2</v>
      </c>
      <c r="BA19" s="249">
        <f t="shared" si="30"/>
        <v>3</v>
      </c>
      <c r="BB19" s="249">
        <f t="shared" si="30"/>
        <v>-2</v>
      </c>
      <c r="BC19" s="246">
        <f t="shared" si="11"/>
        <v>2</v>
      </c>
      <c r="BD19" s="246">
        <v>0</v>
      </c>
      <c r="BE19" s="247">
        <v>2</v>
      </c>
      <c r="BF19" s="240" t="s">
        <v>25</v>
      </c>
      <c r="BG19" s="252">
        <f t="shared" si="12"/>
        <v>12</v>
      </c>
      <c r="BH19" s="252">
        <v>2</v>
      </c>
      <c r="BI19" s="231">
        <v>5</v>
      </c>
      <c r="BJ19" s="252">
        <v>1</v>
      </c>
      <c r="BK19" s="253">
        <v>4</v>
      </c>
      <c r="BL19" s="252">
        <f t="shared" si="13"/>
        <v>12</v>
      </c>
      <c r="BM19" s="252">
        <v>3</v>
      </c>
      <c r="BN19" s="231">
        <v>4</v>
      </c>
      <c r="BO19" s="252">
        <v>1</v>
      </c>
      <c r="BP19" s="253">
        <v>4</v>
      </c>
      <c r="BQ19" s="249">
        <f t="shared" si="14"/>
        <v>0</v>
      </c>
      <c r="BR19" s="250">
        <f t="shared" si="31"/>
        <v>-1</v>
      </c>
      <c r="BS19" s="251">
        <f t="shared" si="31"/>
        <v>1</v>
      </c>
      <c r="BT19" s="249">
        <f t="shared" si="31"/>
        <v>0</v>
      </c>
      <c r="BU19" s="249">
        <f t="shared" si="31"/>
        <v>0</v>
      </c>
      <c r="BV19" s="252">
        <f t="shared" si="15"/>
        <v>2</v>
      </c>
      <c r="BW19" s="246">
        <v>1</v>
      </c>
      <c r="BX19" s="247">
        <v>1</v>
      </c>
      <c r="BY19" s="240" t="s">
        <v>25</v>
      </c>
      <c r="BZ19" s="252">
        <f t="shared" si="16"/>
        <v>2</v>
      </c>
      <c r="CA19" s="252">
        <v>1</v>
      </c>
      <c r="CB19" s="231">
        <v>0</v>
      </c>
      <c r="CC19" s="252">
        <v>1</v>
      </c>
      <c r="CD19" s="253">
        <v>0</v>
      </c>
      <c r="CE19" s="252">
        <f t="shared" si="17"/>
        <v>3</v>
      </c>
      <c r="CF19" s="252">
        <v>2</v>
      </c>
      <c r="CG19" s="231">
        <v>1</v>
      </c>
      <c r="CH19" s="252">
        <v>0</v>
      </c>
      <c r="CI19" s="253">
        <v>0</v>
      </c>
      <c r="CJ19" s="249">
        <f t="shared" si="18"/>
        <v>-1</v>
      </c>
      <c r="CK19" s="250">
        <f t="shared" si="32"/>
        <v>-1</v>
      </c>
      <c r="CL19" s="251">
        <f t="shared" si="32"/>
        <v>-1</v>
      </c>
      <c r="CM19" s="249">
        <f t="shared" si="32"/>
        <v>1</v>
      </c>
      <c r="CN19" s="249">
        <f t="shared" si="32"/>
        <v>0</v>
      </c>
      <c r="CO19" s="252">
        <f t="shared" si="19"/>
        <v>1</v>
      </c>
      <c r="CP19" s="246">
        <v>1</v>
      </c>
      <c r="CQ19" s="247">
        <v>0</v>
      </c>
      <c r="CR19" s="240" t="s">
        <v>25</v>
      </c>
      <c r="CS19" s="252">
        <f t="shared" si="20"/>
        <v>2</v>
      </c>
      <c r="CT19" s="252">
        <v>0</v>
      </c>
      <c r="CU19" s="231">
        <v>1</v>
      </c>
      <c r="CV19" s="252">
        <v>0</v>
      </c>
      <c r="CW19" s="253">
        <v>1</v>
      </c>
      <c r="CX19" s="252">
        <f t="shared" si="21"/>
        <v>5</v>
      </c>
      <c r="CY19" s="252">
        <v>3</v>
      </c>
      <c r="CZ19" s="231">
        <v>1</v>
      </c>
      <c r="DA19" s="252">
        <v>0</v>
      </c>
      <c r="DB19" s="253">
        <v>1</v>
      </c>
      <c r="DC19" s="249">
        <f t="shared" si="22"/>
        <v>-3</v>
      </c>
      <c r="DD19" s="250">
        <f t="shared" si="33"/>
        <v>-3</v>
      </c>
      <c r="DE19" s="251">
        <f t="shared" si="33"/>
        <v>0</v>
      </c>
      <c r="DF19" s="249">
        <f t="shared" si="33"/>
        <v>0</v>
      </c>
      <c r="DG19" s="249">
        <f t="shared" si="33"/>
        <v>0</v>
      </c>
      <c r="DH19" s="252">
        <f t="shared" si="23"/>
        <v>1</v>
      </c>
      <c r="DI19" s="246">
        <v>1</v>
      </c>
      <c r="DJ19" s="247">
        <v>0</v>
      </c>
      <c r="DK19" s="240" t="s">
        <v>25</v>
      </c>
      <c r="DL19" s="252">
        <f t="shared" si="24"/>
        <v>6</v>
      </c>
      <c r="DM19" s="252">
        <v>3</v>
      </c>
      <c r="DN19" s="231">
        <v>0</v>
      </c>
      <c r="DO19" s="252">
        <v>2</v>
      </c>
      <c r="DP19" s="253">
        <v>1</v>
      </c>
      <c r="DQ19" s="252">
        <f t="shared" si="25"/>
        <v>2</v>
      </c>
      <c r="DR19" s="252">
        <v>1</v>
      </c>
      <c r="DS19" s="231">
        <v>1</v>
      </c>
      <c r="DT19" s="252">
        <v>0</v>
      </c>
      <c r="DU19" s="253">
        <v>0</v>
      </c>
      <c r="DV19" s="249">
        <f t="shared" si="26"/>
        <v>4</v>
      </c>
      <c r="DW19" s="250">
        <f t="shared" si="34"/>
        <v>2</v>
      </c>
      <c r="DX19" s="251">
        <f t="shared" si="34"/>
        <v>-1</v>
      </c>
      <c r="DY19" s="249">
        <f t="shared" si="34"/>
        <v>2</v>
      </c>
      <c r="DZ19" s="249">
        <f t="shared" si="34"/>
        <v>1</v>
      </c>
      <c r="EA19" s="252">
        <f t="shared" si="27"/>
        <v>1</v>
      </c>
      <c r="EB19" s="246">
        <v>1</v>
      </c>
      <c r="EC19" s="247">
        <v>0</v>
      </c>
    </row>
    <row r="20" spans="1:133" ht="13.2" customHeight="1">
      <c r="A20" s="240" t="s">
        <v>26</v>
      </c>
      <c r="B20" s="246">
        <f t="shared" si="0"/>
        <v>283</v>
      </c>
      <c r="C20" s="246">
        <v>72</v>
      </c>
      <c r="D20" s="248">
        <v>45</v>
      </c>
      <c r="E20" s="246">
        <v>107</v>
      </c>
      <c r="F20" s="248">
        <v>59</v>
      </c>
      <c r="G20" s="246">
        <f t="shared" si="1"/>
        <v>265</v>
      </c>
      <c r="H20" s="246">
        <v>57</v>
      </c>
      <c r="I20" s="248">
        <v>57</v>
      </c>
      <c r="J20" s="246">
        <v>83</v>
      </c>
      <c r="K20" s="248">
        <v>68</v>
      </c>
      <c r="L20" s="249">
        <f t="shared" si="2"/>
        <v>18</v>
      </c>
      <c r="M20" s="250">
        <f t="shared" si="28"/>
        <v>15</v>
      </c>
      <c r="N20" s="251">
        <f t="shared" si="28"/>
        <v>-12</v>
      </c>
      <c r="O20" s="249">
        <f t="shared" si="28"/>
        <v>24</v>
      </c>
      <c r="P20" s="249">
        <f t="shared" si="28"/>
        <v>-9</v>
      </c>
      <c r="Q20" s="246">
        <f t="shared" si="3"/>
        <v>145</v>
      </c>
      <c r="R20" s="246">
        <v>96</v>
      </c>
      <c r="S20" s="247">
        <v>49</v>
      </c>
      <c r="T20" s="240" t="s">
        <v>26</v>
      </c>
      <c r="U20" s="246">
        <f t="shared" si="4"/>
        <v>34</v>
      </c>
      <c r="V20" s="246">
        <v>9</v>
      </c>
      <c r="W20" s="248">
        <v>5</v>
      </c>
      <c r="X20" s="246">
        <v>11</v>
      </c>
      <c r="Y20" s="248">
        <v>9</v>
      </c>
      <c r="Z20" s="246">
        <f t="shared" si="5"/>
        <v>26</v>
      </c>
      <c r="AA20" s="246">
        <v>8</v>
      </c>
      <c r="AB20" s="248">
        <v>5</v>
      </c>
      <c r="AC20" s="246">
        <v>7</v>
      </c>
      <c r="AD20" s="248">
        <v>6</v>
      </c>
      <c r="AE20" s="249">
        <f t="shared" si="6"/>
        <v>8</v>
      </c>
      <c r="AF20" s="250">
        <f t="shared" si="29"/>
        <v>1</v>
      </c>
      <c r="AG20" s="251">
        <f t="shared" si="29"/>
        <v>0</v>
      </c>
      <c r="AH20" s="249">
        <f t="shared" si="29"/>
        <v>4</v>
      </c>
      <c r="AI20" s="249">
        <f t="shared" si="29"/>
        <v>3</v>
      </c>
      <c r="AJ20" s="246">
        <f t="shared" si="7"/>
        <v>17</v>
      </c>
      <c r="AK20" s="246">
        <v>12</v>
      </c>
      <c r="AL20" s="247">
        <v>5</v>
      </c>
      <c r="AM20" s="240" t="s">
        <v>26</v>
      </c>
      <c r="AN20" s="246">
        <f t="shared" si="8"/>
        <v>9</v>
      </c>
      <c r="AO20" s="246">
        <v>3</v>
      </c>
      <c r="AP20" s="247">
        <v>1</v>
      </c>
      <c r="AQ20" s="246">
        <v>3</v>
      </c>
      <c r="AR20" s="248">
        <v>2</v>
      </c>
      <c r="AS20" s="246">
        <f t="shared" si="9"/>
        <v>13</v>
      </c>
      <c r="AT20" s="246">
        <v>5</v>
      </c>
      <c r="AU20" s="247">
        <v>0</v>
      </c>
      <c r="AV20" s="246">
        <v>5</v>
      </c>
      <c r="AW20" s="248">
        <v>3</v>
      </c>
      <c r="AX20" s="249">
        <f t="shared" si="10"/>
        <v>-4</v>
      </c>
      <c r="AY20" s="250">
        <f t="shared" si="30"/>
        <v>-2</v>
      </c>
      <c r="AZ20" s="251">
        <f t="shared" si="30"/>
        <v>1</v>
      </c>
      <c r="BA20" s="249">
        <f t="shared" si="30"/>
        <v>-2</v>
      </c>
      <c r="BB20" s="249">
        <f t="shared" si="30"/>
        <v>-1</v>
      </c>
      <c r="BC20" s="246">
        <f t="shared" si="11"/>
        <v>6</v>
      </c>
      <c r="BD20" s="246">
        <v>6</v>
      </c>
      <c r="BE20" s="247">
        <v>0</v>
      </c>
      <c r="BF20" s="240" t="s">
        <v>26</v>
      </c>
      <c r="BG20" s="252">
        <f t="shared" si="12"/>
        <v>14</v>
      </c>
      <c r="BH20" s="252">
        <v>2</v>
      </c>
      <c r="BI20" s="231">
        <v>3</v>
      </c>
      <c r="BJ20" s="252">
        <v>7</v>
      </c>
      <c r="BK20" s="253">
        <v>2</v>
      </c>
      <c r="BL20" s="252">
        <f t="shared" si="13"/>
        <v>10</v>
      </c>
      <c r="BM20" s="252">
        <v>3</v>
      </c>
      <c r="BN20" s="231">
        <v>3</v>
      </c>
      <c r="BO20" s="252">
        <v>2</v>
      </c>
      <c r="BP20" s="253">
        <v>2</v>
      </c>
      <c r="BQ20" s="249">
        <f t="shared" si="14"/>
        <v>4</v>
      </c>
      <c r="BR20" s="250">
        <f t="shared" si="31"/>
        <v>-1</v>
      </c>
      <c r="BS20" s="251">
        <f t="shared" si="31"/>
        <v>0</v>
      </c>
      <c r="BT20" s="249">
        <f t="shared" si="31"/>
        <v>5</v>
      </c>
      <c r="BU20" s="249">
        <f t="shared" si="31"/>
        <v>0</v>
      </c>
      <c r="BV20" s="252">
        <f t="shared" si="15"/>
        <v>4</v>
      </c>
      <c r="BW20" s="246">
        <v>3</v>
      </c>
      <c r="BX20" s="247">
        <v>1</v>
      </c>
      <c r="BY20" s="240" t="s">
        <v>26</v>
      </c>
      <c r="BZ20" s="252">
        <f t="shared" si="16"/>
        <v>4</v>
      </c>
      <c r="CA20" s="252">
        <v>1</v>
      </c>
      <c r="CB20" s="231">
        <v>2</v>
      </c>
      <c r="CC20" s="252">
        <v>0</v>
      </c>
      <c r="CD20" s="253">
        <v>1</v>
      </c>
      <c r="CE20" s="252">
        <f t="shared" si="17"/>
        <v>0</v>
      </c>
      <c r="CF20" s="252">
        <v>0</v>
      </c>
      <c r="CG20" s="231">
        <v>0</v>
      </c>
      <c r="CH20" s="252">
        <v>0</v>
      </c>
      <c r="CI20" s="253">
        <v>0</v>
      </c>
      <c r="CJ20" s="249">
        <f t="shared" si="18"/>
        <v>4</v>
      </c>
      <c r="CK20" s="250">
        <f t="shared" si="32"/>
        <v>1</v>
      </c>
      <c r="CL20" s="251">
        <f t="shared" si="32"/>
        <v>2</v>
      </c>
      <c r="CM20" s="249">
        <f t="shared" si="32"/>
        <v>0</v>
      </c>
      <c r="CN20" s="249">
        <f t="shared" si="32"/>
        <v>1</v>
      </c>
      <c r="CO20" s="252">
        <f t="shared" si="19"/>
        <v>0</v>
      </c>
      <c r="CP20" s="246">
        <v>0</v>
      </c>
      <c r="CQ20" s="247">
        <v>0</v>
      </c>
      <c r="CR20" s="240" t="s">
        <v>26</v>
      </c>
      <c r="CS20" s="252">
        <f t="shared" si="20"/>
        <v>3</v>
      </c>
      <c r="CT20" s="252">
        <v>0</v>
      </c>
      <c r="CU20" s="231">
        <v>1</v>
      </c>
      <c r="CV20" s="252">
        <v>2</v>
      </c>
      <c r="CW20" s="253">
        <v>0</v>
      </c>
      <c r="CX20" s="252">
        <f t="shared" si="21"/>
        <v>1</v>
      </c>
      <c r="CY20" s="252">
        <v>0</v>
      </c>
      <c r="CZ20" s="231">
        <v>1</v>
      </c>
      <c r="DA20" s="252">
        <v>0</v>
      </c>
      <c r="DB20" s="253">
        <v>0</v>
      </c>
      <c r="DC20" s="249">
        <f t="shared" si="22"/>
        <v>2</v>
      </c>
      <c r="DD20" s="250">
        <f t="shared" si="33"/>
        <v>0</v>
      </c>
      <c r="DE20" s="251">
        <f t="shared" si="33"/>
        <v>0</v>
      </c>
      <c r="DF20" s="249">
        <f t="shared" si="33"/>
        <v>2</v>
      </c>
      <c r="DG20" s="249">
        <f t="shared" si="33"/>
        <v>0</v>
      </c>
      <c r="DH20" s="252">
        <f t="shared" si="23"/>
        <v>0</v>
      </c>
      <c r="DI20" s="246">
        <v>0</v>
      </c>
      <c r="DJ20" s="247">
        <v>0</v>
      </c>
      <c r="DK20" s="240" t="s">
        <v>26</v>
      </c>
      <c r="DL20" s="252">
        <f t="shared" si="24"/>
        <v>1</v>
      </c>
      <c r="DM20" s="252">
        <v>1</v>
      </c>
      <c r="DN20" s="231">
        <v>0</v>
      </c>
      <c r="DO20" s="252">
        <v>0</v>
      </c>
      <c r="DP20" s="253">
        <v>0</v>
      </c>
      <c r="DQ20" s="252">
        <f t="shared" si="25"/>
        <v>2</v>
      </c>
      <c r="DR20" s="252">
        <v>0</v>
      </c>
      <c r="DS20" s="231">
        <v>0</v>
      </c>
      <c r="DT20" s="252">
        <v>2</v>
      </c>
      <c r="DU20" s="253">
        <v>0</v>
      </c>
      <c r="DV20" s="249">
        <f t="shared" si="26"/>
        <v>-1</v>
      </c>
      <c r="DW20" s="250">
        <f t="shared" si="34"/>
        <v>1</v>
      </c>
      <c r="DX20" s="251">
        <f t="shared" si="34"/>
        <v>0</v>
      </c>
      <c r="DY20" s="249">
        <f t="shared" si="34"/>
        <v>-2</v>
      </c>
      <c r="DZ20" s="249">
        <f t="shared" si="34"/>
        <v>0</v>
      </c>
      <c r="EA20" s="252">
        <f t="shared" si="27"/>
        <v>4</v>
      </c>
      <c r="EB20" s="246">
        <v>3</v>
      </c>
      <c r="EC20" s="247">
        <v>1</v>
      </c>
    </row>
    <row r="21" spans="1:133" ht="13.2" customHeight="1">
      <c r="A21" s="240" t="s">
        <v>27</v>
      </c>
      <c r="B21" s="246">
        <f t="shared" si="0"/>
        <v>194</v>
      </c>
      <c r="C21" s="246">
        <v>41</v>
      </c>
      <c r="D21" s="248">
        <v>36</v>
      </c>
      <c r="E21" s="246">
        <v>63</v>
      </c>
      <c r="F21" s="248">
        <v>54</v>
      </c>
      <c r="G21" s="246">
        <f t="shared" si="1"/>
        <v>178</v>
      </c>
      <c r="H21" s="246">
        <v>37</v>
      </c>
      <c r="I21" s="248">
        <v>29</v>
      </c>
      <c r="J21" s="246">
        <v>62</v>
      </c>
      <c r="K21" s="248">
        <v>50</v>
      </c>
      <c r="L21" s="249">
        <f t="shared" si="2"/>
        <v>16</v>
      </c>
      <c r="M21" s="250">
        <f t="shared" si="28"/>
        <v>4</v>
      </c>
      <c r="N21" s="251">
        <f t="shared" si="28"/>
        <v>7</v>
      </c>
      <c r="O21" s="249">
        <f t="shared" si="28"/>
        <v>1</v>
      </c>
      <c r="P21" s="249">
        <f t="shared" si="28"/>
        <v>4</v>
      </c>
      <c r="Q21" s="246">
        <f t="shared" si="3"/>
        <v>227</v>
      </c>
      <c r="R21" s="246">
        <v>157</v>
      </c>
      <c r="S21" s="247">
        <v>70</v>
      </c>
      <c r="T21" s="240" t="s">
        <v>27</v>
      </c>
      <c r="U21" s="246">
        <f t="shared" si="4"/>
        <v>31</v>
      </c>
      <c r="V21" s="246">
        <v>6</v>
      </c>
      <c r="W21" s="248">
        <v>5</v>
      </c>
      <c r="X21" s="246">
        <v>10</v>
      </c>
      <c r="Y21" s="248">
        <v>10</v>
      </c>
      <c r="Z21" s="246">
        <f t="shared" si="5"/>
        <v>17</v>
      </c>
      <c r="AA21" s="246">
        <v>6</v>
      </c>
      <c r="AB21" s="248">
        <v>6</v>
      </c>
      <c r="AC21" s="246">
        <v>1</v>
      </c>
      <c r="AD21" s="248">
        <v>4</v>
      </c>
      <c r="AE21" s="249">
        <f t="shared" si="6"/>
        <v>14</v>
      </c>
      <c r="AF21" s="250">
        <f t="shared" si="29"/>
        <v>0</v>
      </c>
      <c r="AG21" s="251">
        <f t="shared" si="29"/>
        <v>-1</v>
      </c>
      <c r="AH21" s="249">
        <f t="shared" si="29"/>
        <v>9</v>
      </c>
      <c r="AI21" s="249">
        <f t="shared" si="29"/>
        <v>6</v>
      </c>
      <c r="AJ21" s="246">
        <f t="shared" si="7"/>
        <v>22</v>
      </c>
      <c r="AK21" s="246">
        <v>14</v>
      </c>
      <c r="AL21" s="247">
        <v>8</v>
      </c>
      <c r="AM21" s="240" t="s">
        <v>27</v>
      </c>
      <c r="AN21" s="246">
        <f t="shared" si="8"/>
        <v>14</v>
      </c>
      <c r="AO21" s="246">
        <v>1</v>
      </c>
      <c r="AP21" s="247">
        <v>3</v>
      </c>
      <c r="AQ21" s="246">
        <v>6</v>
      </c>
      <c r="AR21" s="248">
        <v>4</v>
      </c>
      <c r="AS21" s="246">
        <f t="shared" si="9"/>
        <v>9</v>
      </c>
      <c r="AT21" s="246">
        <v>2</v>
      </c>
      <c r="AU21" s="247">
        <v>3</v>
      </c>
      <c r="AV21" s="246">
        <v>2</v>
      </c>
      <c r="AW21" s="248">
        <v>2</v>
      </c>
      <c r="AX21" s="249">
        <f t="shared" si="10"/>
        <v>5</v>
      </c>
      <c r="AY21" s="250">
        <f t="shared" si="30"/>
        <v>-1</v>
      </c>
      <c r="AZ21" s="251">
        <f t="shared" si="30"/>
        <v>0</v>
      </c>
      <c r="BA21" s="249">
        <f t="shared" si="30"/>
        <v>4</v>
      </c>
      <c r="BB21" s="249">
        <f t="shared" si="30"/>
        <v>2</v>
      </c>
      <c r="BC21" s="246">
        <f t="shared" si="11"/>
        <v>18</v>
      </c>
      <c r="BD21" s="246">
        <v>16</v>
      </c>
      <c r="BE21" s="247">
        <v>2</v>
      </c>
      <c r="BF21" s="240" t="s">
        <v>27</v>
      </c>
      <c r="BG21" s="252">
        <f t="shared" si="12"/>
        <v>6</v>
      </c>
      <c r="BH21" s="252">
        <v>2</v>
      </c>
      <c r="BI21" s="231">
        <v>0</v>
      </c>
      <c r="BJ21" s="252">
        <v>2</v>
      </c>
      <c r="BK21" s="253">
        <v>2</v>
      </c>
      <c r="BL21" s="252">
        <f t="shared" si="13"/>
        <v>8</v>
      </c>
      <c r="BM21" s="252">
        <v>2</v>
      </c>
      <c r="BN21" s="231">
        <v>3</v>
      </c>
      <c r="BO21" s="252">
        <v>2</v>
      </c>
      <c r="BP21" s="253">
        <v>1</v>
      </c>
      <c r="BQ21" s="249">
        <f t="shared" si="14"/>
        <v>-2</v>
      </c>
      <c r="BR21" s="250">
        <f t="shared" si="31"/>
        <v>0</v>
      </c>
      <c r="BS21" s="251">
        <f t="shared" si="31"/>
        <v>-3</v>
      </c>
      <c r="BT21" s="249">
        <f t="shared" si="31"/>
        <v>0</v>
      </c>
      <c r="BU21" s="249">
        <f t="shared" si="31"/>
        <v>1</v>
      </c>
      <c r="BV21" s="252">
        <f t="shared" si="15"/>
        <v>5</v>
      </c>
      <c r="BW21" s="246">
        <v>5</v>
      </c>
      <c r="BX21" s="247">
        <v>0</v>
      </c>
      <c r="BY21" s="240" t="s">
        <v>27</v>
      </c>
      <c r="BZ21" s="252">
        <f t="shared" si="16"/>
        <v>2</v>
      </c>
      <c r="CA21" s="252">
        <v>1</v>
      </c>
      <c r="CB21" s="231">
        <v>0</v>
      </c>
      <c r="CC21" s="252">
        <v>0</v>
      </c>
      <c r="CD21" s="253">
        <v>1</v>
      </c>
      <c r="CE21" s="252">
        <f t="shared" si="17"/>
        <v>3</v>
      </c>
      <c r="CF21" s="252">
        <v>0</v>
      </c>
      <c r="CG21" s="231">
        <v>2</v>
      </c>
      <c r="CH21" s="252">
        <v>0</v>
      </c>
      <c r="CI21" s="253">
        <v>1</v>
      </c>
      <c r="CJ21" s="249">
        <f t="shared" si="18"/>
        <v>-1</v>
      </c>
      <c r="CK21" s="250">
        <f t="shared" si="32"/>
        <v>1</v>
      </c>
      <c r="CL21" s="251">
        <f t="shared" si="32"/>
        <v>-2</v>
      </c>
      <c r="CM21" s="249">
        <f t="shared" si="32"/>
        <v>0</v>
      </c>
      <c r="CN21" s="249">
        <f t="shared" si="32"/>
        <v>0</v>
      </c>
      <c r="CO21" s="252">
        <f t="shared" si="19"/>
        <v>2</v>
      </c>
      <c r="CP21" s="246">
        <v>2</v>
      </c>
      <c r="CQ21" s="247">
        <v>0</v>
      </c>
      <c r="CR21" s="240" t="s">
        <v>27</v>
      </c>
      <c r="CS21" s="252">
        <f t="shared" si="20"/>
        <v>1</v>
      </c>
      <c r="CT21" s="252">
        <v>0</v>
      </c>
      <c r="CU21" s="231">
        <v>0</v>
      </c>
      <c r="CV21" s="252">
        <v>1</v>
      </c>
      <c r="CW21" s="253">
        <v>0</v>
      </c>
      <c r="CX21" s="252">
        <f t="shared" si="21"/>
        <v>1</v>
      </c>
      <c r="CY21" s="252">
        <v>1</v>
      </c>
      <c r="CZ21" s="231">
        <v>0</v>
      </c>
      <c r="DA21" s="252">
        <v>0</v>
      </c>
      <c r="DB21" s="253">
        <v>0</v>
      </c>
      <c r="DC21" s="249">
        <f t="shared" si="22"/>
        <v>0</v>
      </c>
      <c r="DD21" s="250">
        <f t="shared" si="33"/>
        <v>-1</v>
      </c>
      <c r="DE21" s="251">
        <f t="shared" si="33"/>
        <v>0</v>
      </c>
      <c r="DF21" s="249">
        <f t="shared" si="33"/>
        <v>1</v>
      </c>
      <c r="DG21" s="249">
        <f t="shared" si="33"/>
        <v>0</v>
      </c>
      <c r="DH21" s="252">
        <f t="shared" si="23"/>
        <v>1</v>
      </c>
      <c r="DI21" s="246">
        <v>0</v>
      </c>
      <c r="DJ21" s="247">
        <v>1</v>
      </c>
      <c r="DK21" s="240" t="s">
        <v>27</v>
      </c>
      <c r="DL21" s="252">
        <f t="shared" si="24"/>
        <v>2</v>
      </c>
      <c r="DM21" s="252">
        <v>0</v>
      </c>
      <c r="DN21" s="231">
        <v>0</v>
      </c>
      <c r="DO21" s="252">
        <v>1</v>
      </c>
      <c r="DP21" s="253">
        <v>1</v>
      </c>
      <c r="DQ21" s="252">
        <f t="shared" si="25"/>
        <v>1</v>
      </c>
      <c r="DR21" s="252">
        <v>0</v>
      </c>
      <c r="DS21" s="231">
        <v>0</v>
      </c>
      <c r="DT21" s="252">
        <v>1</v>
      </c>
      <c r="DU21" s="253">
        <v>0</v>
      </c>
      <c r="DV21" s="249">
        <f t="shared" si="26"/>
        <v>1</v>
      </c>
      <c r="DW21" s="250">
        <f t="shared" si="34"/>
        <v>0</v>
      </c>
      <c r="DX21" s="251">
        <f t="shared" si="34"/>
        <v>0</v>
      </c>
      <c r="DY21" s="249">
        <f t="shared" si="34"/>
        <v>0</v>
      </c>
      <c r="DZ21" s="249">
        <f t="shared" si="34"/>
        <v>1</v>
      </c>
      <c r="EA21" s="252">
        <f t="shared" si="27"/>
        <v>2</v>
      </c>
      <c r="EB21" s="246">
        <v>2</v>
      </c>
      <c r="EC21" s="247">
        <v>0</v>
      </c>
    </row>
    <row r="22" spans="1:133" ht="13.2" customHeight="1">
      <c r="A22" s="240" t="s">
        <v>28</v>
      </c>
      <c r="B22" s="246">
        <f t="shared" si="0"/>
        <v>141</v>
      </c>
      <c r="C22" s="246">
        <v>28</v>
      </c>
      <c r="D22" s="248">
        <v>31</v>
      </c>
      <c r="E22" s="246">
        <v>40</v>
      </c>
      <c r="F22" s="248">
        <v>42</v>
      </c>
      <c r="G22" s="246">
        <f t="shared" si="1"/>
        <v>148</v>
      </c>
      <c r="H22" s="246">
        <v>40</v>
      </c>
      <c r="I22" s="248">
        <v>34</v>
      </c>
      <c r="J22" s="246">
        <v>35</v>
      </c>
      <c r="K22" s="248">
        <v>39</v>
      </c>
      <c r="L22" s="249">
        <f t="shared" si="2"/>
        <v>-7</v>
      </c>
      <c r="M22" s="250">
        <f t="shared" si="28"/>
        <v>-12</v>
      </c>
      <c r="N22" s="251">
        <f t="shared" si="28"/>
        <v>-3</v>
      </c>
      <c r="O22" s="249">
        <f t="shared" si="28"/>
        <v>5</v>
      </c>
      <c r="P22" s="249">
        <f t="shared" si="28"/>
        <v>3</v>
      </c>
      <c r="Q22" s="246">
        <f t="shared" si="3"/>
        <v>406</v>
      </c>
      <c r="R22" s="246">
        <v>290</v>
      </c>
      <c r="S22" s="247">
        <v>116</v>
      </c>
      <c r="T22" s="240" t="s">
        <v>28</v>
      </c>
      <c r="U22" s="246">
        <f t="shared" si="4"/>
        <v>25</v>
      </c>
      <c r="V22" s="246">
        <v>3</v>
      </c>
      <c r="W22" s="248">
        <v>7</v>
      </c>
      <c r="X22" s="246">
        <v>9</v>
      </c>
      <c r="Y22" s="248">
        <v>6</v>
      </c>
      <c r="Z22" s="246">
        <f t="shared" si="5"/>
        <v>15</v>
      </c>
      <c r="AA22" s="246">
        <v>7</v>
      </c>
      <c r="AB22" s="248">
        <v>3</v>
      </c>
      <c r="AC22" s="246">
        <v>2</v>
      </c>
      <c r="AD22" s="248">
        <v>3</v>
      </c>
      <c r="AE22" s="249">
        <f t="shared" si="6"/>
        <v>10</v>
      </c>
      <c r="AF22" s="250">
        <f t="shared" si="29"/>
        <v>-4</v>
      </c>
      <c r="AG22" s="251">
        <f t="shared" si="29"/>
        <v>4</v>
      </c>
      <c r="AH22" s="249">
        <f t="shared" si="29"/>
        <v>7</v>
      </c>
      <c r="AI22" s="249">
        <f t="shared" si="29"/>
        <v>3</v>
      </c>
      <c r="AJ22" s="246">
        <f t="shared" si="7"/>
        <v>53</v>
      </c>
      <c r="AK22" s="246">
        <v>34</v>
      </c>
      <c r="AL22" s="247">
        <v>19</v>
      </c>
      <c r="AM22" s="240" t="s">
        <v>28</v>
      </c>
      <c r="AN22" s="246">
        <f t="shared" si="8"/>
        <v>11</v>
      </c>
      <c r="AO22" s="246">
        <v>0</v>
      </c>
      <c r="AP22" s="247">
        <v>1</v>
      </c>
      <c r="AQ22" s="246">
        <v>6</v>
      </c>
      <c r="AR22" s="248">
        <v>4</v>
      </c>
      <c r="AS22" s="246">
        <f t="shared" si="9"/>
        <v>7</v>
      </c>
      <c r="AT22" s="246">
        <v>1</v>
      </c>
      <c r="AU22" s="247">
        <v>0</v>
      </c>
      <c r="AV22" s="246">
        <v>2</v>
      </c>
      <c r="AW22" s="248">
        <v>4</v>
      </c>
      <c r="AX22" s="249">
        <f t="shared" si="10"/>
        <v>4</v>
      </c>
      <c r="AY22" s="250">
        <f t="shared" si="30"/>
        <v>-1</v>
      </c>
      <c r="AZ22" s="251">
        <f t="shared" si="30"/>
        <v>1</v>
      </c>
      <c r="BA22" s="249">
        <f t="shared" si="30"/>
        <v>4</v>
      </c>
      <c r="BB22" s="249">
        <f t="shared" si="30"/>
        <v>0</v>
      </c>
      <c r="BC22" s="246">
        <f t="shared" si="11"/>
        <v>28</v>
      </c>
      <c r="BD22" s="246">
        <v>19</v>
      </c>
      <c r="BE22" s="247">
        <v>9</v>
      </c>
      <c r="BF22" s="240" t="s">
        <v>28</v>
      </c>
      <c r="BG22" s="252">
        <f t="shared" si="12"/>
        <v>0</v>
      </c>
      <c r="BH22" s="252">
        <v>0</v>
      </c>
      <c r="BI22" s="231">
        <v>0</v>
      </c>
      <c r="BJ22" s="252">
        <v>0</v>
      </c>
      <c r="BK22" s="253">
        <v>0</v>
      </c>
      <c r="BL22" s="252">
        <f t="shared" si="13"/>
        <v>1</v>
      </c>
      <c r="BM22" s="252">
        <v>0</v>
      </c>
      <c r="BN22" s="231">
        <v>0</v>
      </c>
      <c r="BO22" s="252">
        <v>0</v>
      </c>
      <c r="BP22" s="253">
        <v>1</v>
      </c>
      <c r="BQ22" s="249">
        <f t="shared" si="14"/>
        <v>-1</v>
      </c>
      <c r="BR22" s="250">
        <f t="shared" si="31"/>
        <v>0</v>
      </c>
      <c r="BS22" s="251">
        <f t="shared" si="31"/>
        <v>0</v>
      </c>
      <c r="BT22" s="249">
        <f t="shared" si="31"/>
        <v>0</v>
      </c>
      <c r="BU22" s="249">
        <f t="shared" si="31"/>
        <v>-1</v>
      </c>
      <c r="BV22" s="252">
        <f t="shared" si="15"/>
        <v>18</v>
      </c>
      <c r="BW22" s="246">
        <v>13</v>
      </c>
      <c r="BX22" s="247">
        <v>5</v>
      </c>
      <c r="BY22" s="240" t="s">
        <v>28</v>
      </c>
      <c r="BZ22" s="252">
        <f t="shared" si="16"/>
        <v>1</v>
      </c>
      <c r="CA22" s="252">
        <v>0</v>
      </c>
      <c r="CB22" s="231">
        <v>0</v>
      </c>
      <c r="CC22" s="252">
        <v>0</v>
      </c>
      <c r="CD22" s="253">
        <v>1</v>
      </c>
      <c r="CE22" s="252">
        <f t="shared" si="17"/>
        <v>3</v>
      </c>
      <c r="CF22" s="252">
        <v>1</v>
      </c>
      <c r="CG22" s="231">
        <v>1</v>
      </c>
      <c r="CH22" s="252">
        <v>0</v>
      </c>
      <c r="CI22" s="253">
        <v>1</v>
      </c>
      <c r="CJ22" s="249">
        <f t="shared" si="18"/>
        <v>-2</v>
      </c>
      <c r="CK22" s="250">
        <f t="shared" si="32"/>
        <v>-1</v>
      </c>
      <c r="CL22" s="251">
        <f t="shared" si="32"/>
        <v>-1</v>
      </c>
      <c r="CM22" s="249">
        <f t="shared" si="32"/>
        <v>0</v>
      </c>
      <c r="CN22" s="249">
        <f t="shared" si="32"/>
        <v>0</v>
      </c>
      <c r="CO22" s="252">
        <f t="shared" si="19"/>
        <v>7</v>
      </c>
      <c r="CP22" s="246">
        <v>4</v>
      </c>
      <c r="CQ22" s="247">
        <v>3</v>
      </c>
      <c r="CR22" s="240" t="s">
        <v>28</v>
      </c>
      <c r="CS22" s="252">
        <f t="shared" si="20"/>
        <v>0</v>
      </c>
      <c r="CT22" s="252">
        <v>0</v>
      </c>
      <c r="CU22" s="231">
        <v>0</v>
      </c>
      <c r="CV22" s="252">
        <v>0</v>
      </c>
      <c r="CW22" s="253">
        <v>0</v>
      </c>
      <c r="CX22" s="252">
        <f t="shared" si="21"/>
        <v>0</v>
      </c>
      <c r="CY22" s="252">
        <v>0</v>
      </c>
      <c r="CZ22" s="231">
        <v>0</v>
      </c>
      <c r="DA22" s="252">
        <v>0</v>
      </c>
      <c r="DB22" s="253">
        <v>0</v>
      </c>
      <c r="DC22" s="249">
        <f t="shared" si="22"/>
        <v>0</v>
      </c>
      <c r="DD22" s="250">
        <f t="shared" si="33"/>
        <v>0</v>
      </c>
      <c r="DE22" s="251">
        <f t="shared" si="33"/>
        <v>0</v>
      </c>
      <c r="DF22" s="249">
        <f t="shared" si="33"/>
        <v>0</v>
      </c>
      <c r="DG22" s="249">
        <f t="shared" si="33"/>
        <v>0</v>
      </c>
      <c r="DH22" s="252">
        <f t="shared" si="23"/>
        <v>4</v>
      </c>
      <c r="DI22" s="246">
        <v>3</v>
      </c>
      <c r="DJ22" s="247">
        <v>1</v>
      </c>
      <c r="DK22" s="240" t="s">
        <v>28</v>
      </c>
      <c r="DL22" s="252">
        <f t="shared" si="24"/>
        <v>4</v>
      </c>
      <c r="DM22" s="252">
        <v>0</v>
      </c>
      <c r="DN22" s="231">
        <v>0</v>
      </c>
      <c r="DO22" s="252">
        <v>2</v>
      </c>
      <c r="DP22" s="253">
        <v>2</v>
      </c>
      <c r="DQ22" s="252">
        <f t="shared" si="25"/>
        <v>1</v>
      </c>
      <c r="DR22" s="252">
        <v>1</v>
      </c>
      <c r="DS22" s="231">
        <v>0</v>
      </c>
      <c r="DT22" s="252">
        <v>0</v>
      </c>
      <c r="DU22" s="253">
        <v>0</v>
      </c>
      <c r="DV22" s="249">
        <f t="shared" si="26"/>
        <v>3</v>
      </c>
      <c r="DW22" s="250">
        <f t="shared" si="34"/>
        <v>-1</v>
      </c>
      <c r="DX22" s="251">
        <f t="shared" si="34"/>
        <v>0</v>
      </c>
      <c r="DY22" s="249">
        <f t="shared" si="34"/>
        <v>2</v>
      </c>
      <c r="DZ22" s="249">
        <f t="shared" si="34"/>
        <v>2</v>
      </c>
      <c r="EA22" s="252">
        <f t="shared" si="27"/>
        <v>8</v>
      </c>
      <c r="EB22" s="246">
        <v>6</v>
      </c>
      <c r="EC22" s="247">
        <v>2</v>
      </c>
    </row>
    <row r="23" spans="1:133" ht="13.2" customHeight="1">
      <c r="A23" s="240" t="s">
        <v>29</v>
      </c>
      <c r="B23" s="246">
        <f t="shared" si="0"/>
        <v>125</v>
      </c>
      <c r="C23" s="246">
        <v>21</v>
      </c>
      <c r="D23" s="248">
        <v>31</v>
      </c>
      <c r="E23" s="246">
        <v>32</v>
      </c>
      <c r="F23" s="248">
        <v>41</v>
      </c>
      <c r="G23" s="246">
        <f t="shared" si="1"/>
        <v>108</v>
      </c>
      <c r="H23" s="246">
        <v>29</v>
      </c>
      <c r="I23" s="248">
        <v>20</v>
      </c>
      <c r="J23" s="246">
        <v>20</v>
      </c>
      <c r="K23" s="248">
        <v>39</v>
      </c>
      <c r="L23" s="249">
        <f t="shared" si="2"/>
        <v>17</v>
      </c>
      <c r="M23" s="250">
        <f t="shared" si="28"/>
        <v>-8</v>
      </c>
      <c r="N23" s="251">
        <f t="shared" si="28"/>
        <v>11</v>
      </c>
      <c r="O23" s="249">
        <f t="shared" si="28"/>
        <v>12</v>
      </c>
      <c r="P23" s="249">
        <f t="shared" si="28"/>
        <v>2</v>
      </c>
      <c r="Q23" s="246">
        <f t="shared" si="3"/>
        <v>548</v>
      </c>
      <c r="R23" s="246">
        <v>358</v>
      </c>
      <c r="S23" s="247">
        <v>190</v>
      </c>
      <c r="T23" s="240" t="s">
        <v>29</v>
      </c>
      <c r="U23" s="246">
        <f t="shared" si="4"/>
        <v>10</v>
      </c>
      <c r="V23" s="246">
        <v>3</v>
      </c>
      <c r="W23" s="248">
        <v>2</v>
      </c>
      <c r="X23" s="246">
        <v>2</v>
      </c>
      <c r="Y23" s="248">
        <v>3</v>
      </c>
      <c r="Z23" s="246">
        <f t="shared" si="5"/>
        <v>11</v>
      </c>
      <c r="AA23" s="246">
        <v>6</v>
      </c>
      <c r="AB23" s="248">
        <v>3</v>
      </c>
      <c r="AC23" s="246">
        <v>0</v>
      </c>
      <c r="AD23" s="248">
        <v>2</v>
      </c>
      <c r="AE23" s="249">
        <f t="shared" si="6"/>
        <v>-1</v>
      </c>
      <c r="AF23" s="250">
        <f t="shared" si="29"/>
        <v>-3</v>
      </c>
      <c r="AG23" s="251">
        <f t="shared" si="29"/>
        <v>-1</v>
      </c>
      <c r="AH23" s="249">
        <f t="shared" si="29"/>
        <v>2</v>
      </c>
      <c r="AI23" s="249">
        <f t="shared" si="29"/>
        <v>1</v>
      </c>
      <c r="AJ23" s="246">
        <f t="shared" si="7"/>
        <v>57</v>
      </c>
      <c r="AK23" s="246">
        <v>33</v>
      </c>
      <c r="AL23" s="247">
        <v>24</v>
      </c>
      <c r="AM23" s="240" t="s">
        <v>29</v>
      </c>
      <c r="AN23" s="246">
        <f t="shared" si="8"/>
        <v>14</v>
      </c>
      <c r="AO23" s="246">
        <v>2</v>
      </c>
      <c r="AP23" s="247">
        <v>2</v>
      </c>
      <c r="AQ23" s="246">
        <v>5</v>
      </c>
      <c r="AR23" s="248">
        <v>5</v>
      </c>
      <c r="AS23" s="246">
        <f t="shared" si="9"/>
        <v>10</v>
      </c>
      <c r="AT23" s="246">
        <v>1</v>
      </c>
      <c r="AU23" s="247">
        <v>1</v>
      </c>
      <c r="AV23" s="246">
        <v>1</v>
      </c>
      <c r="AW23" s="248">
        <v>7</v>
      </c>
      <c r="AX23" s="249">
        <f t="shared" si="10"/>
        <v>4</v>
      </c>
      <c r="AY23" s="250">
        <f t="shared" si="30"/>
        <v>1</v>
      </c>
      <c r="AZ23" s="251">
        <f t="shared" si="30"/>
        <v>1</v>
      </c>
      <c r="BA23" s="249">
        <f t="shared" si="30"/>
        <v>4</v>
      </c>
      <c r="BB23" s="249">
        <f t="shared" si="30"/>
        <v>-2</v>
      </c>
      <c r="BC23" s="246">
        <f t="shared" si="11"/>
        <v>22</v>
      </c>
      <c r="BD23" s="246">
        <v>14</v>
      </c>
      <c r="BE23" s="247">
        <v>8</v>
      </c>
      <c r="BF23" s="240" t="s">
        <v>29</v>
      </c>
      <c r="BG23" s="252">
        <f t="shared" si="12"/>
        <v>5</v>
      </c>
      <c r="BH23" s="252">
        <v>3</v>
      </c>
      <c r="BI23" s="231">
        <v>2</v>
      </c>
      <c r="BJ23" s="252">
        <v>0</v>
      </c>
      <c r="BK23" s="253">
        <v>0</v>
      </c>
      <c r="BL23" s="252">
        <f t="shared" si="13"/>
        <v>3</v>
      </c>
      <c r="BM23" s="252">
        <v>0</v>
      </c>
      <c r="BN23" s="231">
        <v>3</v>
      </c>
      <c r="BO23" s="252">
        <v>0</v>
      </c>
      <c r="BP23" s="253">
        <v>0</v>
      </c>
      <c r="BQ23" s="249">
        <f t="shared" si="14"/>
        <v>2</v>
      </c>
      <c r="BR23" s="250">
        <f t="shared" si="31"/>
        <v>3</v>
      </c>
      <c r="BS23" s="251">
        <f t="shared" si="31"/>
        <v>-1</v>
      </c>
      <c r="BT23" s="249">
        <f t="shared" si="31"/>
        <v>0</v>
      </c>
      <c r="BU23" s="249">
        <f t="shared" si="31"/>
        <v>0</v>
      </c>
      <c r="BV23" s="252">
        <f t="shared" si="15"/>
        <v>11</v>
      </c>
      <c r="BW23" s="246">
        <v>6</v>
      </c>
      <c r="BX23" s="247">
        <v>5</v>
      </c>
      <c r="BY23" s="240" t="s">
        <v>29</v>
      </c>
      <c r="BZ23" s="252">
        <f t="shared" si="16"/>
        <v>2</v>
      </c>
      <c r="CA23" s="252">
        <v>0</v>
      </c>
      <c r="CB23" s="231">
        <v>0</v>
      </c>
      <c r="CC23" s="252">
        <v>1</v>
      </c>
      <c r="CD23" s="253">
        <v>1</v>
      </c>
      <c r="CE23" s="252">
        <f t="shared" si="17"/>
        <v>2</v>
      </c>
      <c r="CF23" s="252">
        <v>1</v>
      </c>
      <c r="CG23" s="231">
        <v>1</v>
      </c>
      <c r="CH23" s="252">
        <v>0</v>
      </c>
      <c r="CI23" s="253">
        <v>0</v>
      </c>
      <c r="CJ23" s="249">
        <f t="shared" si="18"/>
        <v>0</v>
      </c>
      <c r="CK23" s="250">
        <f t="shared" si="32"/>
        <v>-1</v>
      </c>
      <c r="CL23" s="251">
        <f t="shared" si="32"/>
        <v>-1</v>
      </c>
      <c r="CM23" s="249">
        <f t="shared" si="32"/>
        <v>1</v>
      </c>
      <c r="CN23" s="249">
        <f t="shared" si="32"/>
        <v>1</v>
      </c>
      <c r="CO23" s="252">
        <f t="shared" si="19"/>
        <v>10</v>
      </c>
      <c r="CP23" s="246">
        <v>8</v>
      </c>
      <c r="CQ23" s="247">
        <v>2</v>
      </c>
      <c r="CR23" s="240" t="s">
        <v>29</v>
      </c>
      <c r="CS23" s="252">
        <f t="shared" si="20"/>
        <v>2</v>
      </c>
      <c r="CT23" s="252">
        <v>1</v>
      </c>
      <c r="CU23" s="231">
        <v>0</v>
      </c>
      <c r="CV23" s="252">
        <v>1</v>
      </c>
      <c r="CW23" s="253">
        <v>0</v>
      </c>
      <c r="CX23" s="252">
        <f t="shared" si="21"/>
        <v>0</v>
      </c>
      <c r="CY23" s="252">
        <v>0</v>
      </c>
      <c r="CZ23" s="231">
        <v>0</v>
      </c>
      <c r="DA23" s="252">
        <v>0</v>
      </c>
      <c r="DB23" s="253">
        <v>0</v>
      </c>
      <c r="DC23" s="249">
        <f t="shared" si="22"/>
        <v>2</v>
      </c>
      <c r="DD23" s="250">
        <f t="shared" si="33"/>
        <v>1</v>
      </c>
      <c r="DE23" s="251">
        <f t="shared" si="33"/>
        <v>0</v>
      </c>
      <c r="DF23" s="249">
        <f t="shared" si="33"/>
        <v>1</v>
      </c>
      <c r="DG23" s="249">
        <f t="shared" si="33"/>
        <v>0</v>
      </c>
      <c r="DH23" s="252">
        <f t="shared" si="23"/>
        <v>6</v>
      </c>
      <c r="DI23" s="246">
        <v>4</v>
      </c>
      <c r="DJ23" s="247">
        <v>2</v>
      </c>
      <c r="DK23" s="240" t="s">
        <v>29</v>
      </c>
      <c r="DL23" s="252">
        <f t="shared" si="24"/>
        <v>4</v>
      </c>
      <c r="DM23" s="252">
        <v>3</v>
      </c>
      <c r="DN23" s="231">
        <v>0</v>
      </c>
      <c r="DO23" s="252">
        <v>0</v>
      </c>
      <c r="DP23" s="253">
        <v>1</v>
      </c>
      <c r="DQ23" s="252">
        <f t="shared" si="25"/>
        <v>2</v>
      </c>
      <c r="DR23" s="252">
        <v>0</v>
      </c>
      <c r="DS23" s="231">
        <v>0</v>
      </c>
      <c r="DT23" s="252">
        <v>1</v>
      </c>
      <c r="DU23" s="253">
        <v>1</v>
      </c>
      <c r="DV23" s="249">
        <f t="shared" si="26"/>
        <v>2</v>
      </c>
      <c r="DW23" s="250">
        <f t="shared" si="34"/>
        <v>3</v>
      </c>
      <c r="DX23" s="251">
        <f t="shared" si="34"/>
        <v>0</v>
      </c>
      <c r="DY23" s="249">
        <f t="shared" si="34"/>
        <v>-1</v>
      </c>
      <c r="DZ23" s="249">
        <f t="shared" si="34"/>
        <v>0</v>
      </c>
      <c r="EA23" s="252">
        <f t="shared" si="27"/>
        <v>9</v>
      </c>
      <c r="EB23" s="246">
        <v>6</v>
      </c>
      <c r="EC23" s="247">
        <v>3</v>
      </c>
    </row>
    <row r="24" spans="1:133" ht="13.2" customHeight="1">
      <c r="A24" s="240" t="s">
        <v>30</v>
      </c>
      <c r="B24" s="246">
        <f t="shared" si="0"/>
        <v>101</v>
      </c>
      <c r="C24" s="246">
        <v>18</v>
      </c>
      <c r="D24" s="248">
        <v>37</v>
      </c>
      <c r="E24" s="246">
        <v>14</v>
      </c>
      <c r="F24" s="248">
        <v>32</v>
      </c>
      <c r="G24" s="246">
        <f t="shared" si="1"/>
        <v>96</v>
      </c>
      <c r="H24" s="246">
        <v>15</v>
      </c>
      <c r="I24" s="248">
        <v>20</v>
      </c>
      <c r="J24" s="246">
        <v>22</v>
      </c>
      <c r="K24" s="248">
        <v>39</v>
      </c>
      <c r="L24" s="249">
        <f t="shared" si="2"/>
        <v>5</v>
      </c>
      <c r="M24" s="250">
        <f t="shared" si="28"/>
        <v>3</v>
      </c>
      <c r="N24" s="251">
        <f t="shared" si="28"/>
        <v>17</v>
      </c>
      <c r="O24" s="249">
        <f t="shared" si="28"/>
        <v>-8</v>
      </c>
      <c r="P24" s="249">
        <f t="shared" si="28"/>
        <v>-7</v>
      </c>
      <c r="Q24" s="246">
        <f t="shared" si="3"/>
        <v>707</v>
      </c>
      <c r="R24" s="246">
        <v>408</v>
      </c>
      <c r="S24" s="247">
        <v>299</v>
      </c>
      <c r="T24" s="240" t="s">
        <v>30</v>
      </c>
      <c r="U24" s="246">
        <f t="shared" si="4"/>
        <v>4</v>
      </c>
      <c r="V24" s="246">
        <v>1</v>
      </c>
      <c r="W24" s="248">
        <v>1</v>
      </c>
      <c r="X24" s="246">
        <v>1</v>
      </c>
      <c r="Y24" s="248">
        <v>1</v>
      </c>
      <c r="Z24" s="246">
        <f t="shared" si="5"/>
        <v>7</v>
      </c>
      <c r="AA24" s="246">
        <v>2</v>
      </c>
      <c r="AB24" s="248">
        <v>2</v>
      </c>
      <c r="AC24" s="246">
        <v>0</v>
      </c>
      <c r="AD24" s="248">
        <v>3</v>
      </c>
      <c r="AE24" s="249">
        <f t="shared" si="6"/>
        <v>-3</v>
      </c>
      <c r="AF24" s="250">
        <f t="shared" si="29"/>
        <v>-1</v>
      </c>
      <c r="AG24" s="251">
        <f t="shared" si="29"/>
        <v>-1</v>
      </c>
      <c r="AH24" s="249">
        <f t="shared" si="29"/>
        <v>1</v>
      </c>
      <c r="AI24" s="249">
        <f t="shared" si="29"/>
        <v>-2</v>
      </c>
      <c r="AJ24" s="246">
        <f t="shared" si="7"/>
        <v>106</v>
      </c>
      <c r="AK24" s="246">
        <v>63</v>
      </c>
      <c r="AL24" s="247">
        <v>43</v>
      </c>
      <c r="AM24" s="240" t="s">
        <v>30</v>
      </c>
      <c r="AN24" s="246">
        <f t="shared" si="8"/>
        <v>3</v>
      </c>
      <c r="AO24" s="246">
        <v>0</v>
      </c>
      <c r="AP24" s="247">
        <v>1</v>
      </c>
      <c r="AQ24" s="246">
        <v>0</v>
      </c>
      <c r="AR24" s="248">
        <v>2</v>
      </c>
      <c r="AS24" s="246">
        <f t="shared" si="9"/>
        <v>8</v>
      </c>
      <c r="AT24" s="246">
        <v>0</v>
      </c>
      <c r="AU24" s="247">
        <v>3</v>
      </c>
      <c r="AV24" s="246">
        <v>0</v>
      </c>
      <c r="AW24" s="248">
        <v>5</v>
      </c>
      <c r="AX24" s="249">
        <f t="shared" si="10"/>
        <v>-5</v>
      </c>
      <c r="AY24" s="250">
        <f t="shared" si="30"/>
        <v>0</v>
      </c>
      <c r="AZ24" s="251">
        <f t="shared" si="30"/>
        <v>-2</v>
      </c>
      <c r="BA24" s="249">
        <f t="shared" si="30"/>
        <v>0</v>
      </c>
      <c r="BB24" s="249">
        <f t="shared" si="30"/>
        <v>-3</v>
      </c>
      <c r="BC24" s="246">
        <f t="shared" si="11"/>
        <v>40</v>
      </c>
      <c r="BD24" s="246">
        <v>22</v>
      </c>
      <c r="BE24" s="247">
        <v>18</v>
      </c>
      <c r="BF24" s="240" t="s">
        <v>30</v>
      </c>
      <c r="BG24" s="252">
        <f t="shared" si="12"/>
        <v>2</v>
      </c>
      <c r="BH24" s="252">
        <v>1</v>
      </c>
      <c r="BI24" s="231">
        <v>0</v>
      </c>
      <c r="BJ24" s="252">
        <v>1</v>
      </c>
      <c r="BK24" s="253">
        <v>0</v>
      </c>
      <c r="BL24" s="252">
        <f t="shared" si="13"/>
        <v>3</v>
      </c>
      <c r="BM24" s="252">
        <v>2</v>
      </c>
      <c r="BN24" s="231">
        <v>0</v>
      </c>
      <c r="BO24" s="252">
        <v>1</v>
      </c>
      <c r="BP24" s="253">
        <v>0</v>
      </c>
      <c r="BQ24" s="249">
        <f t="shared" si="14"/>
        <v>-1</v>
      </c>
      <c r="BR24" s="250">
        <f t="shared" si="31"/>
        <v>-1</v>
      </c>
      <c r="BS24" s="251">
        <f t="shared" si="31"/>
        <v>0</v>
      </c>
      <c r="BT24" s="249">
        <f t="shared" si="31"/>
        <v>0</v>
      </c>
      <c r="BU24" s="249">
        <f t="shared" si="31"/>
        <v>0</v>
      </c>
      <c r="BV24" s="252">
        <f t="shared" si="15"/>
        <v>17</v>
      </c>
      <c r="BW24" s="246">
        <v>7</v>
      </c>
      <c r="BX24" s="247">
        <v>10</v>
      </c>
      <c r="BY24" s="240" t="s">
        <v>30</v>
      </c>
      <c r="BZ24" s="252">
        <f t="shared" si="16"/>
        <v>3</v>
      </c>
      <c r="CA24" s="252">
        <v>1</v>
      </c>
      <c r="CB24" s="231">
        <v>2</v>
      </c>
      <c r="CC24" s="252">
        <v>0</v>
      </c>
      <c r="CD24" s="253">
        <v>0</v>
      </c>
      <c r="CE24" s="252">
        <f t="shared" si="17"/>
        <v>2</v>
      </c>
      <c r="CF24" s="252">
        <v>1</v>
      </c>
      <c r="CG24" s="231">
        <v>0</v>
      </c>
      <c r="CH24" s="252">
        <v>1</v>
      </c>
      <c r="CI24" s="253">
        <v>0</v>
      </c>
      <c r="CJ24" s="249">
        <f t="shared" si="18"/>
        <v>1</v>
      </c>
      <c r="CK24" s="250">
        <f t="shared" si="32"/>
        <v>0</v>
      </c>
      <c r="CL24" s="251">
        <f t="shared" si="32"/>
        <v>2</v>
      </c>
      <c r="CM24" s="249">
        <f t="shared" si="32"/>
        <v>-1</v>
      </c>
      <c r="CN24" s="249">
        <f t="shared" si="32"/>
        <v>0</v>
      </c>
      <c r="CO24" s="252">
        <f t="shared" si="19"/>
        <v>9</v>
      </c>
      <c r="CP24" s="246">
        <v>5</v>
      </c>
      <c r="CQ24" s="247">
        <v>4</v>
      </c>
      <c r="CR24" s="240" t="s">
        <v>30</v>
      </c>
      <c r="CS24" s="252">
        <f t="shared" si="20"/>
        <v>0</v>
      </c>
      <c r="CT24" s="252">
        <v>0</v>
      </c>
      <c r="CU24" s="231">
        <v>0</v>
      </c>
      <c r="CV24" s="252">
        <v>0</v>
      </c>
      <c r="CW24" s="253">
        <v>0</v>
      </c>
      <c r="CX24" s="252">
        <f t="shared" si="21"/>
        <v>3</v>
      </c>
      <c r="CY24" s="252">
        <v>2</v>
      </c>
      <c r="CZ24" s="231">
        <v>1</v>
      </c>
      <c r="DA24" s="252">
        <v>0</v>
      </c>
      <c r="DB24" s="253">
        <v>0</v>
      </c>
      <c r="DC24" s="249">
        <f t="shared" si="22"/>
        <v>-3</v>
      </c>
      <c r="DD24" s="250">
        <f t="shared" si="33"/>
        <v>-2</v>
      </c>
      <c r="DE24" s="251">
        <f t="shared" si="33"/>
        <v>-1</v>
      </c>
      <c r="DF24" s="249">
        <f t="shared" si="33"/>
        <v>0</v>
      </c>
      <c r="DG24" s="249">
        <f t="shared" si="33"/>
        <v>0</v>
      </c>
      <c r="DH24" s="252">
        <f t="shared" si="23"/>
        <v>4</v>
      </c>
      <c r="DI24" s="246">
        <v>2</v>
      </c>
      <c r="DJ24" s="247">
        <v>2</v>
      </c>
      <c r="DK24" s="240" t="s">
        <v>30</v>
      </c>
      <c r="DL24" s="252">
        <f t="shared" si="24"/>
        <v>0</v>
      </c>
      <c r="DM24" s="252">
        <v>0</v>
      </c>
      <c r="DN24" s="231">
        <v>0</v>
      </c>
      <c r="DO24" s="252">
        <v>0</v>
      </c>
      <c r="DP24" s="253">
        <v>0</v>
      </c>
      <c r="DQ24" s="252">
        <f t="shared" si="25"/>
        <v>4</v>
      </c>
      <c r="DR24" s="252">
        <v>1</v>
      </c>
      <c r="DS24" s="231">
        <v>2</v>
      </c>
      <c r="DT24" s="252">
        <v>0</v>
      </c>
      <c r="DU24" s="253">
        <v>1</v>
      </c>
      <c r="DV24" s="249">
        <f t="shared" si="26"/>
        <v>-4</v>
      </c>
      <c r="DW24" s="250">
        <f t="shared" si="34"/>
        <v>-1</v>
      </c>
      <c r="DX24" s="251">
        <f t="shared" si="34"/>
        <v>-2</v>
      </c>
      <c r="DY24" s="249">
        <f t="shared" si="34"/>
        <v>0</v>
      </c>
      <c r="DZ24" s="249">
        <f t="shared" si="34"/>
        <v>-1</v>
      </c>
      <c r="EA24" s="252">
        <f t="shared" si="27"/>
        <v>7</v>
      </c>
      <c r="EB24" s="246">
        <v>4</v>
      </c>
      <c r="EC24" s="247">
        <v>3</v>
      </c>
    </row>
    <row r="25" spans="1:133" ht="13.2" customHeight="1">
      <c r="A25" s="240" t="s">
        <v>31</v>
      </c>
      <c r="B25" s="246">
        <f t="shared" si="0"/>
        <v>88</v>
      </c>
      <c r="C25" s="246">
        <v>13</v>
      </c>
      <c r="D25" s="248">
        <v>39</v>
      </c>
      <c r="E25" s="246">
        <v>7</v>
      </c>
      <c r="F25" s="248">
        <v>29</v>
      </c>
      <c r="G25" s="246">
        <f t="shared" si="1"/>
        <v>64</v>
      </c>
      <c r="H25" s="246">
        <v>6</v>
      </c>
      <c r="I25" s="248">
        <v>7</v>
      </c>
      <c r="J25" s="246">
        <v>12</v>
      </c>
      <c r="K25" s="248">
        <v>39</v>
      </c>
      <c r="L25" s="249">
        <f t="shared" si="2"/>
        <v>24</v>
      </c>
      <c r="M25" s="250">
        <f t="shared" si="28"/>
        <v>7</v>
      </c>
      <c r="N25" s="251">
        <f t="shared" si="28"/>
        <v>32</v>
      </c>
      <c r="O25" s="249">
        <f t="shared" si="28"/>
        <v>-5</v>
      </c>
      <c r="P25" s="249">
        <f t="shared" si="28"/>
        <v>-10</v>
      </c>
      <c r="Q25" s="246">
        <f t="shared" si="3"/>
        <v>979</v>
      </c>
      <c r="R25" s="246">
        <v>497</v>
      </c>
      <c r="S25" s="247">
        <v>482</v>
      </c>
      <c r="T25" s="240" t="s">
        <v>31</v>
      </c>
      <c r="U25" s="246">
        <f t="shared" si="4"/>
        <v>4</v>
      </c>
      <c r="V25" s="246">
        <v>1</v>
      </c>
      <c r="W25" s="248">
        <v>2</v>
      </c>
      <c r="X25" s="246">
        <v>1</v>
      </c>
      <c r="Y25" s="248">
        <v>0</v>
      </c>
      <c r="Z25" s="246">
        <f t="shared" si="5"/>
        <v>9</v>
      </c>
      <c r="AA25" s="246">
        <v>1</v>
      </c>
      <c r="AB25" s="248">
        <v>3</v>
      </c>
      <c r="AC25" s="246">
        <v>2</v>
      </c>
      <c r="AD25" s="248">
        <v>3</v>
      </c>
      <c r="AE25" s="249">
        <f t="shared" si="6"/>
        <v>-5</v>
      </c>
      <c r="AF25" s="250">
        <f t="shared" si="29"/>
        <v>0</v>
      </c>
      <c r="AG25" s="251">
        <f t="shared" si="29"/>
        <v>-1</v>
      </c>
      <c r="AH25" s="249">
        <f t="shared" si="29"/>
        <v>-1</v>
      </c>
      <c r="AI25" s="249">
        <f t="shared" si="29"/>
        <v>-3</v>
      </c>
      <c r="AJ25" s="246">
        <f t="shared" si="7"/>
        <v>145</v>
      </c>
      <c r="AK25" s="246">
        <v>72</v>
      </c>
      <c r="AL25" s="247">
        <v>73</v>
      </c>
      <c r="AM25" s="240" t="s">
        <v>31</v>
      </c>
      <c r="AN25" s="246">
        <f t="shared" si="8"/>
        <v>3</v>
      </c>
      <c r="AO25" s="246">
        <v>0</v>
      </c>
      <c r="AP25" s="247">
        <v>1</v>
      </c>
      <c r="AQ25" s="246">
        <v>0</v>
      </c>
      <c r="AR25" s="248">
        <v>2</v>
      </c>
      <c r="AS25" s="246">
        <f t="shared" si="9"/>
        <v>5</v>
      </c>
      <c r="AT25" s="246">
        <v>1</v>
      </c>
      <c r="AU25" s="247">
        <v>0</v>
      </c>
      <c r="AV25" s="246">
        <v>0</v>
      </c>
      <c r="AW25" s="248">
        <v>4</v>
      </c>
      <c r="AX25" s="249">
        <f t="shared" si="10"/>
        <v>-2</v>
      </c>
      <c r="AY25" s="250">
        <f t="shared" si="30"/>
        <v>-1</v>
      </c>
      <c r="AZ25" s="251">
        <f t="shared" si="30"/>
        <v>1</v>
      </c>
      <c r="BA25" s="249">
        <f t="shared" si="30"/>
        <v>0</v>
      </c>
      <c r="BB25" s="249">
        <f t="shared" si="30"/>
        <v>-2</v>
      </c>
      <c r="BC25" s="246">
        <f t="shared" si="11"/>
        <v>66</v>
      </c>
      <c r="BD25" s="246">
        <v>29</v>
      </c>
      <c r="BE25" s="247">
        <v>37</v>
      </c>
      <c r="BF25" s="240" t="s">
        <v>31</v>
      </c>
      <c r="BG25" s="252">
        <f t="shared" si="12"/>
        <v>1</v>
      </c>
      <c r="BH25" s="252">
        <v>0</v>
      </c>
      <c r="BI25" s="231">
        <v>0</v>
      </c>
      <c r="BJ25" s="252">
        <v>0</v>
      </c>
      <c r="BK25" s="253">
        <v>1</v>
      </c>
      <c r="BL25" s="252">
        <f t="shared" si="13"/>
        <v>4</v>
      </c>
      <c r="BM25" s="252">
        <v>0</v>
      </c>
      <c r="BN25" s="231">
        <v>2</v>
      </c>
      <c r="BO25" s="252">
        <v>1</v>
      </c>
      <c r="BP25" s="253">
        <v>1</v>
      </c>
      <c r="BQ25" s="249">
        <f t="shared" si="14"/>
        <v>-3</v>
      </c>
      <c r="BR25" s="250">
        <f t="shared" si="31"/>
        <v>0</v>
      </c>
      <c r="BS25" s="251">
        <f t="shared" si="31"/>
        <v>-2</v>
      </c>
      <c r="BT25" s="249">
        <f t="shared" si="31"/>
        <v>-1</v>
      </c>
      <c r="BU25" s="249">
        <f t="shared" si="31"/>
        <v>0</v>
      </c>
      <c r="BV25" s="252">
        <f t="shared" si="15"/>
        <v>24</v>
      </c>
      <c r="BW25" s="246">
        <v>14</v>
      </c>
      <c r="BX25" s="247">
        <v>10</v>
      </c>
      <c r="BY25" s="240" t="s">
        <v>31</v>
      </c>
      <c r="BZ25" s="252">
        <f t="shared" si="16"/>
        <v>4</v>
      </c>
      <c r="CA25" s="252">
        <v>1</v>
      </c>
      <c r="CB25" s="231">
        <v>3</v>
      </c>
      <c r="CC25" s="252">
        <v>0</v>
      </c>
      <c r="CD25" s="253">
        <v>0</v>
      </c>
      <c r="CE25" s="252">
        <f t="shared" si="17"/>
        <v>3</v>
      </c>
      <c r="CF25" s="252">
        <v>1</v>
      </c>
      <c r="CG25" s="231">
        <v>1</v>
      </c>
      <c r="CH25" s="252">
        <v>0</v>
      </c>
      <c r="CI25" s="253">
        <v>1</v>
      </c>
      <c r="CJ25" s="249">
        <f t="shared" si="18"/>
        <v>1</v>
      </c>
      <c r="CK25" s="250">
        <f t="shared" si="32"/>
        <v>0</v>
      </c>
      <c r="CL25" s="251">
        <f t="shared" si="32"/>
        <v>2</v>
      </c>
      <c r="CM25" s="249">
        <f t="shared" si="32"/>
        <v>0</v>
      </c>
      <c r="CN25" s="249">
        <f t="shared" si="32"/>
        <v>-1</v>
      </c>
      <c r="CO25" s="252">
        <f t="shared" si="19"/>
        <v>21</v>
      </c>
      <c r="CP25" s="246">
        <v>12</v>
      </c>
      <c r="CQ25" s="247">
        <v>9</v>
      </c>
      <c r="CR25" s="240" t="s">
        <v>31</v>
      </c>
      <c r="CS25" s="252">
        <f t="shared" si="20"/>
        <v>1</v>
      </c>
      <c r="CT25" s="252">
        <v>0</v>
      </c>
      <c r="CU25" s="231">
        <v>1</v>
      </c>
      <c r="CV25" s="252">
        <v>0</v>
      </c>
      <c r="CW25" s="253">
        <v>0</v>
      </c>
      <c r="CX25" s="252">
        <f t="shared" si="21"/>
        <v>2</v>
      </c>
      <c r="CY25" s="252">
        <v>0</v>
      </c>
      <c r="CZ25" s="231">
        <v>2</v>
      </c>
      <c r="DA25" s="252">
        <v>0</v>
      </c>
      <c r="DB25" s="253">
        <v>0</v>
      </c>
      <c r="DC25" s="249">
        <f t="shared" si="22"/>
        <v>-1</v>
      </c>
      <c r="DD25" s="250">
        <f t="shared" si="33"/>
        <v>0</v>
      </c>
      <c r="DE25" s="251">
        <f t="shared" si="33"/>
        <v>-1</v>
      </c>
      <c r="DF25" s="249">
        <f t="shared" si="33"/>
        <v>0</v>
      </c>
      <c r="DG25" s="249">
        <f t="shared" si="33"/>
        <v>0</v>
      </c>
      <c r="DH25" s="252">
        <f t="shared" si="23"/>
        <v>8</v>
      </c>
      <c r="DI25" s="246">
        <v>5</v>
      </c>
      <c r="DJ25" s="247">
        <v>3</v>
      </c>
      <c r="DK25" s="240" t="s">
        <v>31</v>
      </c>
      <c r="DL25" s="252">
        <f t="shared" si="24"/>
        <v>0</v>
      </c>
      <c r="DM25" s="252">
        <v>0</v>
      </c>
      <c r="DN25" s="231">
        <v>0</v>
      </c>
      <c r="DO25" s="252">
        <v>0</v>
      </c>
      <c r="DP25" s="253">
        <v>0</v>
      </c>
      <c r="DQ25" s="252">
        <f t="shared" si="25"/>
        <v>3</v>
      </c>
      <c r="DR25" s="252">
        <v>0</v>
      </c>
      <c r="DS25" s="231">
        <v>0</v>
      </c>
      <c r="DT25" s="252">
        <v>1</v>
      </c>
      <c r="DU25" s="253">
        <v>2</v>
      </c>
      <c r="DV25" s="249">
        <f t="shared" si="26"/>
        <v>-3</v>
      </c>
      <c r="DW25" s="250">
        <f t="shared" si="34"/>
        <v>0</v>
      </c>
      <c r="DX25" s="251">
        <f t="shared" si="34"/>
        <v>0</v>
      </c>
      <c r="DY25" s="249">
        <f t="shared" si="34"/>
        <v>-1</v>
      </c>
      <c r="DZ25" s="249">
        <f t="shared" si="34"/>
        <v>-2</v>
      </c>
      <c r="EA25" s="252">
        <f t="shared" si="27"/>
        <v>10</v>
      </c>
      <c r="EB25" s="246">
        <v>5</v>
      </c>
      <c r="EC25" s="247">
        <v>5</v>
      </c>
    </row>
    <row r="26" spans="1:133" ht="13.2" customHeight="1">
      <c r="A26" s="240" t="s">
        <v>44</v>
      </c>
      <c r="B26" s="246">
        <f t="shared" si="0"/>
        <v>28</v>
      </c>
      <c r="C26" s="246">
        <v>3</v>
      </c>
      <c r="D26" s="248">
        <v>11</v>
      </c>
      <c r="E26" s="246">
        <v>4</v>
      </c>
      <c r="F26" s="248">
        <v>10</v>
      </c>
      <c r="G26" s="246">
        <f t="shared" si="1"/>
        <v>50</v>
      </c>
      <c r="H26" s="246">
        <v>4</v>
      </c>
      <c r="I26" s="248">
        <v>19</v>
      </c>
      <c r="J26" s="246">
        <v>7</v>
      </c>
      <c r="K26" s="248">
        <v>20</v>
      </c>
      <c r="L26" s="249">
        <f t="shared" si="2"/>
        <v>-22</v>
      </c>
      <c r="M26" s="250">
        <f t="shared" si="28"/>
        <v>-1</v>
      </c>
      <c r="N26" s="251">
        <f t="shared" si="28"/>
        <v>-8</v>
      </c>
      <c r="O26" s="249">
        <f t="shared" si="28"/>
        <v>-3</v>
      </c>
      <c r="P26" s="249">
        <f t="shared" si="28"/>
        <v>-10</v>
      </c>
      <c r="Q26" s="246">
        <f t="shared" si="3"/>
        <v>952</v>
      </c>
      <c r="R26" s="246">
        <v>350</v>
      </c>
      <c r="S26" s="247">
        <v>602</v>
      </c>
      <c r="T26" s="240" t="s">
        <v>44</v>
      </c>
      <c r="U26" s="246">
        <f t="shared" si="4"/>
        <v>5</v>
      </c>
      <c r="V26" s="246">
        <v>0</v>
      </c>
      <c r="W26" s="248">
        <v>4</v>
      </c>
      <c r="X26" s="246">
        <v>0</v>
      </c>
      <c r="Y26" s="248">
        <v>1</v>
      </c>
      <c r="Z26" s="246">
        <f t="shared" si="5"/>
        <v>9</v>
      </c>
      <c r="AA26" s="246">
        <v>0</v>
      </c>
      <c r="AB26" s="248">
        <v>2</v>
      </c>
      <c r="AC26" s="246">
        <v>2</v>
      </c>
      <c r="AD26" s="248">
        <v>5</v>
      </c>
      <c r="AE26" s="249">
        <f t="shared" si="6"/>
        <v>-4</v>
      </c>
      <c r="AF26" s="250">
        <f t="shared" si="29"/>
        <v>0</v>
      </c>
      <c r="AG26" s="251">
        <f t="shared" si="29"/>
        <v>2</v>
      </c>
      <c r="AH26" s="249">
        <f t="shared" si="29"/>
        <v>-2</v>
      </c>
      <c r="AI26" s="249">
        <f t="shared" si="29"/>
        <v>-4</v>
      </c>
      <c r="AJ26" s="246">
        <f t="shared" si="7"/>
        <v>170</v>
      </c>
      <c r="AK26" s="246">
        <v>53</v>
      </c>
      <c r="AL26" s="247">
        <v>117</v>
      </c>
      <c r="AM26" s="240" t="s">
        <v>44</v>
      </c>
      <c r="AN26" s="246">
        <f t="shared" si="8"/>
        <v>4</v>
      </c>
      <c r="AO26" s="246">
        <v>0</v>
      </c>
      <c r="AP26" s="247">
        <v>2</v>
      </c>
      <c r="AQ26" s="246">
        <v>1</v>
      </c>
      <c r="AR26" s="248">
        <v>1</v>
      </c>
      <c r="AS26" s="246">
        <f t="shared" si="9"/>
        <v>4</v>
      </c>
      <c r="AT26" s="246">
        <v>0</v>
      </c>
      <c r="AU26" s="247">
        <v>2</v>
      </c>
      <c r="AV26" s="246">
        <v>1</v>
      </c>
      <c r="AW26" s="248">
        <v>1</v>
      </c>
      <c r="AX26" s="249">
        <f t="shared" si="10"/>
        <v>0</v>
      </c>
      <c r="AY26" s="250">
        <f t="shared" si="30"/>
        <v>0</v>
      </c>
      <c r="AZ26" s="251">
        <f t="shared" si="30"/>
        <v>0</v>
      </c>
      <c r="BA26" s="249">
        <f t="shared" si="30"/>
        <v>0</v>
      </c>
      <c r="BB26" s="249">
        <f t="shared" si="30"/>
        <v>0</v>
      </c>
      <c r="BC26" s="246">
        <f t="shared" si="11"/>
        <v>88</v>
      </c>
      <c r="BD26" s="246">
        <v>30</v>
      </c>
      <c r="BE26" s="247">
        <v>58</v>
      </c>
      <c r="BF26" s="240" t="s">
        <v>44</v>
      </c>
      <c r="BG26" s="252">
        <f t="shared" si="12"/>
        <v>0</v>
      </c>
      <c r="BH26" s="252">
        <v>0</v>
      </c>
      <c r="BI26" s="231">
        <v>0</v>
      </c>
      <c r="BJ26" s="252">
        <v>0</v>
      </c>
      <c r="BK26" s="253">
        <v>0</v>
      </c>
      <c r="BL26" s="252">
        <f t="shared" si="13"/>
        <v>0</v>
      </c>
      <c r="BM26" s="252">
        <v>0</v>
      </c>
      <c r="BN26" s="231">
        <v>0</v>
      </c>
      <c r="BO26" s="252">
        <v>0</v>
      </c>
      <c r="BP26" s="253">
        <v>0</v>
      </c>
      <c r="BQ26" s="249">
        <f t="shared" si="14"/>
        <v>0</v>
      </c>
      <c r="BR26" s="250">
        <f t="shared" si="31"/>
        <v>0</v>
      </c>
      <c r="BS26" s="251">
        <f t="shared" si="31"/>
        <v>0</v>
      </c>
      <c r="BT26" s="249">
        <f t="shared" si="31"/>
        <v>0</v>
      </c>
      <c r="BU26" s="249">
        <f t="shared" si="31"/>
        <v>0</v>
      </c>
      <c r="BV26" s="252">
        <f t="shared" si="15"/>
        <v>25</v>
      </c>
      <c r="BW26" s="246">
        <v>10</v>
      </c>
      <c r="BX26" s="247">
        <v>15</v>
      </c>
      <c r="BY26" s="240" t="s">
        <v>44</v>
      </c>
      <c r="BZ26" s="252">
        <f t="shared" si="16"/>
        <v>1</v>
      </c>
      <c r="CA26" s="252">
        <v>0</v>
      </c>
      <c r="CB26" s="231">
        <v>1</v>
      </c>
      <c r="CC26" s="252">
        <v>0</v>
      </c>
      <c r="CD26" s="253">
        <v>0</v>
      </c>
      <c r="CE26" s="252">
        <f t="shared" si="17"/>
        <v>1</v>
      </c>
      <c r="CF26" s="252">
        <v>0</v>
      </c>
      <c r="CG26" s="231">
        <v>1</v>
      </c>
      <c r="CH26" s="252">
        <v>0</v>
      </c>
      <c r="CI26" s="253">
        <v>0</v>
      </c>
      <c r="CJ26" s="249">
        <f t="shared" si="18"/>
        <v>0</v>
      </c>
      <c r="CK26" s="250">
        <f t="shared" si="32"/>
        <v>0</v>
      </c>
      <c r="CL26" s="251">
        <f t="shared" si="32"/>
        <v>0</v>
      </c>
      <c r="CM26" s="249">
        <f t="shared" si="32"/>
        <v>0</v>
      </c>
      <c r="CN26" s="249">
        <f t="shared" si="32"/>
        <v>0</v>
      </c>
      <c r="CO26" s="252">
        <f t="shared" si="19"/>
        <v>23</v>
      </c>
      <c r="CP26" s="246">
        <v>10</v>
      </c>
      <c r="CQ26" s="247">
        <v>13</v>
      </c>
      <c r="CR26" s="240" t="s">
        <v>44</v>
      </c>
      <c r="CS26" s="252">
        <f t="shared" si="20"/>
        <v>0</v>
      </c>
      <c r="CT26" s="252">
        <v>0</v>
      </c>
      <c r="CU26" s="231">
        <v>0</v>
      </c>
      <c r="CV26" s="252">
        <v>0</v>
      </c>
      <c r="CW26" s="253">
        <v>0</v>
      </c>
      <c r="CX26" s="252">
        <f t="shared" si="21"/>
        <v>2</v>
      </c>
      <c r="CY26" s="252">
        <v>0</v>
      </c>
      <c r="CZ26" s="231">
        <v>2</v>
      </c>
      <c r="DA26" s="252">
        <v>0</v>
      </c>
      <c r="DB26" s="253">
        <v>0</v>
      </c>
      <c r="DC26" s="249">
        <f t="shared" si="22"/>
        <v>-2</v>
      </c>
      <c r="DD26" s="250">
        <f t="shared" si="33"/>
        <v>0</v>
      </c>
      <c r="DE26" s="251">
        <f t="shared" si="33"/>
        <v>-2</v>
      </c>
      <c r="DF26" s="249">
        <f t="shared" si="33"/>
        <v>0</v>
      </c>
      <c r="DG26" s="249">
        <f t="shared" si="33"/>
        <v>0</v>
      </c>
      <c r="DH26" s="252">
        <f t="shared" si="23"/>
        <v>11</v>
      </c>
      <c r="DI26" s="246">
        <v>3</v>
      </c>
      <c r="DJ26" s="247">
        <v>8</v>
      </c>
      <c r="DK26" s="240" t="s">
        <v>44</v>
      </c>
      <c r="DL26" s="252">
        <f t="shared" si="24"/>
        <v>2</v>
      </c>
      <c r="DM26" s="252">
        <v>0</v>
      </c>
      <c r="DN26" s="231">
        <v>1</v>
      </c>
      <c r="DO26" s="252">
        <v>0</v>
      </c>
      <c r="DP26" s="253">
        <v>1</v>
      </c>
      <c r="DQ26" s="252">
        <f t="shared" si="25"/>
        <v>1</v>
      </c>
      <c r="DR26" s="252">
        <v>0</v>
      </c>
      <c r="DS26" s="231">
        <v>1</v>
      </c>
      <c r="DT26" s="252">
        <v>0</v>
      </c>
      <c r="DU26" s="253">
        <v>0</v>
      </c>
      <c r="DV26" s="249">
        <f t="shared" si="26"/>
        <v>1</v>
      </c>
      <c r="DW26" s="250">
        <f t="shared" si="34"/>
        <v>0</v>
      </c>
      <c r="DX26" s="251">
        <f t="shared" si="34"/>
        <v>0</v>
      </c>
      <c r="DY26" s="249">
        <f t="shared" si="34"/>
        <v>0</v>
      </c>
      <c r="DZ26" s="249">
        <f t="shared" si="34"/>
        <v>1</v>
      </c>
      <c r="EA26" s="252">
        <f t="shared" si="27"/>
        <v>8</v>
      </c>
      <c r="EB26" s="246">
        <v>2</v>
      </c>
      <c r="EC26" s="247">
        <v>6</v>
      </c>
    </row>
    <row r="27" spans="1:133" ht="13.2" customHeight="1">
      <c r="A27" s="240" t="s">
        <v>45</v>
      </c>
      <c r="B27" s="246">
        <f t="shared" si="0"/>
        <v>20</v>
      </c>
      <c r="C27" s="246">
        <v>0</v>
      </c>
      <c r="D27" s="248">
        <v>13</v>
      </c>
      <c r="E27" s="246">
        <v>2</v>
      </c>
      <c r="F27" s="248">
        <v>5</v>
      </c>
      <c r="G27" s="246">
        <f t="shared" si="1"/>
        <v>10</v>
      </c>
      <c r="H27" s="246">
        <v>1</v>
      </c>
      <c r="I27" s="248">
        <v>5</v>
      </c>
      <c r="J27" s="246">
        <v>1</v>
      </c>
      <c r="K27" s="248">
        <v>3</v>
      </c>
      <c r="L27" s="249">
        <f t="shared" si="2"/>
        <v>10</v>
      </c>
      <c r="M27" s="250">
        <f t="shared" si="28"/>
        <v>-1</v>
      </c>
      <c r="N27" s="251">
        <f t="shared" si="28"/>
        <v>8</v>
      </c>
      <c r="O27" s="249">
        <f t="shared" si="28"/>
        <v>1</v>
      </c>
      <c r="P27" s="249">
        <f t="shared" si="28"/>
        <v>2</v>
      </c>
      <c r="Q27" s="246">
        <f t="shared" si="3"/>
        <v>567</v>
      </c>
      <c r="R27" s="246">
        <v>141</v>
      </c>
      <c r="S27" s="247">
        <v>426</v>
      </c>
      <c r="T27" s="240" t="s">
        <v>45</v>
      </c>
      <c r="U27" s="246">
        <f t="shared" si="4"/>
        <v>1</v>
      </c>
      <c r="V27" s="246">
        <v>0</v>
      </c>
      <c r="W27" s="248">
        <v>1</v>
      </c>
      <c r="X27" s="246">
        <v>0</v>
      </c>
      <c r="Y27" s="248">
        <v>0</v>
      </c>
      <c r="Z27" s="246">
        <f t="shared" si="5"/>
        <v>1</v>
      </c>
      <c r="AA27" s="246">
        <v>0</v>
      </c>
      <c r="AB27" s="248">
        <v>1</v>
      </c>
      <c r="AC27" s="246">
        <v>0</v>
      </c>
      <c r="AD27" s="248">
        <v>0</v>
      </c>
      <c r="AE27" s="249">
        <f t="shared" si="6"/>
        <v>0</v>
      </c>
      <c r="AF27" s="250">
        <f t="shared" si="29"/>
        <v>0</v>
      </c>
      <c r="AG27" s="251">
        <f t="shared" si="29"/>
        <v>0</v>
      </c>
      <c r="AH27" s="249">
        <f t="shared" si="29"/>
        <v>0</v>
      </c>
      <c r="AI27" s="249">
        <f t="shared" si="29"/>
        <v>0</v>
      </c>
      <c r="AJ27" s="246">
        <f t="shared" si="7"/>
        <v>122</v>
      </c>
      <c r="AK27" s="246">
        <v>26</v>
      </c>
      <c r="AL27" s="247">
        <v>96</v>
      </c>
      <c r="AM27" s="240" t="s">
        <v>45</v>
      </c>
      <c r="AN27" s="246">
        <f t="shared" si="8"/>
        <v>0</v>
      </c>
      <c r="AO27" s="246">
        <v>0</v>
      </c>
      <c r="AP27" s="247">
        <v>0</v>
      </c>
      <c r="AQ27" s="246">
        <v>0</v>
      </c>
      <c r="AR27" s="248">
        <v>0</v>
      </c>
      <c r="AS27" s="246">
        <f t="shared" si="9"/>
        <v>5</v>
      </c>
      <c r="AT27" s="246">
        <v>0</v>
      </c>
      <c r="AU27" s="247">
        <v>3</v>
      </c>
      <c r="AV27" s="246">
        <v>0</v>
      </c>
      <c r="AW27" s="248">
        <v>2</v>
      </c>
      <c r="AX27" s="249">
        <f t="shared" si="10"/>
        <v>-5</v>
      </c>
      <c r="AY27" s="250">
        <f t="shared" si="30"/>
        <v>0</v>
      </c>
      <c r="AZ27" s="251">
        <f t="shared" si="30"/>
        <v>-3</v>
      </c>
      <c r="BA27" s="249">
        <f t="shared" si="30"/>
        <v>0</v>
      </c>
      <c r="BB27" s="249">
        <f t="shared" si="30"/>
        <v>-2</v>
      </c>
      <c r="BC27" s="246">
        <f t="shared" si="11"/>
        <v>55</v>
      </c>
      <c r="BD27" s="246">
        <v>11</v>
      </c>
      <c r="BE27" s="247">
        <v>44</v>
      </c>
      <c r="BF27" s="240" t="s">
        <v>45</v>
      </c>
      <c r="BG27" s="252">
        <f t="shared" si="12"/>
        <v>0</v>
      </c>
      <c r="BH27" s="252">
        <v>0</v>
      </c>
      <c r="BI27" s="231">
        <v>0</v>
      </c>
      <c r="BJ27" s="252">
        <v>0</v>
      </c>
      <c r="BK27" s="253">
        <v>0</v>
      </c>
      <c r="BL27" s="252">
        <f t="shared" si="13"/>
        <v>3</v>
      </c>
      <c r="BM27" s="252">
        <v>0</v>
      </c>
      <c r="BN27" s="231">
        <v>2</v>
      </c>
      <c r="BO27" s="252">
        <v>0</v>
      </c>
      <c r="BP27" s="253">
        <v>1</v>
      </c>
      <c r="BQ27" s="249">
        <f t="shared" si="14"/>
        <v>-3</v>
      </c>
      <c r="BR27" s="250">
        <f t="shared" si="31"/>
        <v>0</v>
      </c>
      <c r="BS27" s="251">
        <f t="shared" si="31"/>
        <v>-2</v>
      </c>
      <c r="BT27" s="249">
        <f t="shared" si="31"/>
        <v>0</v>
      </c>
      <c r="BU27" s="249">
        <f t="shared" si="31"/>
        <v>-1</v>
      </c>
      <c r="BV27" s="252">
        <f t="shared" si="15"/>
        <v>16</v>
      </c>
      <c r="BW27" s="246">
        <v>6</v>
      </c>
      <c r="BX27" s="247">
        <v>10</v>
      </c>
      <c r="BY27" s="240" t="s">
        <v>45</v>
      </c>
      <c r="BZ27" s="252">
        <f t="shared" si="16"/>
        <v>1</v>
      </c>
      <c r="CA27" s="252">
        <v>0</v>
      </c>
      <c r="CB27" s="231">
        <v>1</v>
      </c>
      <c r="CC27" s="252">
        <v>0</v>
      </c>
      <c r="CD27" s="253">
        <v>0</v>
      </c>
      <c r="CE27" s="252">
        <f t="shared" si="17"/>
        <v>1</v>
      </c>
      <c r="CF27" s="252">
        <v>0</v>
      </c>
      <c r="CG27" s="231">
        <v>1</v>
      </c>
      <c r="CH27" s="252">
        <v>0</v>
      </c>
      <c r="CI27" s="253">
        <v>0</v>
      </c>
      <c r="CJ27" s="249">
        <f t="shared" si="18"/>
        <v>0</v>
      </c>
      <c r="CK27" s="250">
        <f t="shared" si="32"/>
        <v>0</v>
      </c>
      <c r="CL27" s="251">
        <f t="shared" si="32"/>
        <v>0</v>
      </c>
      <c r="CM27" s="249">
        <f t="shared" si="32"/>
        <v>0</v>
      </c>
      <c r="CN27" s="249">
        <f t="shared" si="32"/>
        <v>0</v>
      </c>
      <c r="CO27" s="252">
        <f t="shared" si="19"/>
        <v>10</v>
      </c>
      <c r="CP27" s="246">
        <v>1</v>
      </c>
      <c r="CQ27" s="247">
        <v>9</v>
      </c>
      <c r="CR27" s="240" t="s">
        <v>45</v>
      </c>
      <c r="CS27" s="252">
        <f t="shared" si="20"/>
        <v>1</v>
      </c>
      <c r="CT27" s="252">
        <v>0</v>
      </c>
      <c r="CU27" s="231">
        <v>1</v>
      </c>
      <c r="CV27" s="252">
        <v>0</v>
      </c>
      <c r="CW27" s="253">
        <v>0</v>
      </c>
      <c r="CX27" s="252">
        <f t="shared" si="21"/>
        <v>0</v>
      </c>
      <c r="CY27" s="252">
        <v>0</v>
      </c>
      <c r="CZ27" s="231">
        <v>0</v>
      </c>
      <c r="DA27" s="252">
        <v>0</v>
      </c>
      <c r="DB27" s="253">
        <v>0</v>
      </c>
      <c r="DC27" s="249">
        <f t="shared" si="22"/>
        <v>1</v>
      </c>
      <c r="DD27" s="250">
        <f t="shared" si="33"/>
        <v>0</v>
      </c>
      <c r="DE27" s="251">
        <f t="shared" si="33"/>
        <v>1</v>
      </c>
      <c r="DF27" s="249">
        <f t="shared" si="33"/>
        <v>0</v>
      </c>
      <c r="DG27" s="249">
        <f t="shared" si="33"/>
        <v>0</v>
      </c>
      <c r="DH27" s="252">
        <f t="shared" si="23"/>
        <v>5</v>
      </c>
      <c r="DI27" s="246">
        <v>1</v>
      </c>
      <c r="DJ27" s="247">
        <v>4</v>
      </c>
      <c r="DK27" s="240" t="s">
        <v>45</v>
      </c>
      <c r="DL27" s="252">
        <f t="shared" si="24"/>
        <v>1</v>
      </c>
      <c r="DM27" s="252">
        <v>1</v>
      </c>
      <c r="DN27" s="231">
        <v>0</v>
      </c>
      <c r="DO27" s="252">
        <v>0</v>
      </c>
      <c r="DP27" s="253">
        <v>0</v>
      </c>
      <c r="DQ27" s="252">
        <f t="shared" si="25"/>
        <v>2</v>
      </c>
      <c r="DR27" s="252">
        <v>0</v>
      </c>
      <c r="DS27" s="231">
        <v>2</v>
      </c>
      <c r="DT27" s="252">
        <v>0</v>
      </c>
      <c r="DU27" s="253">
        <v>0</v>
      </c>
      <c r="DV27" s="249">
        <f t="shared" si="26"/>
        <v>-1</v>
      </c>
      <c r="DW27" s="250">
        <f t="shared" si="34"/>
        <v>1</v>
      </c>
      <c r="DX27" s="251">
        <f t="shared" si="34"/>
        <v>-2</v>
      </c>
      <c r="DY27" s="249">
        <f t="shared" si="34"/>
        <v>0</v>
      </c>
      <c r="DZ27" s="249">
        <f t="shared" si="34"/>
        <v>0</v>
      </c>
      <c r="EA27" s="252">
        <f t="shared" si="27"/>
        <v>25</v>
      </c>
      <c r="EB27" s="246">
        <v>7</v>
      </c>
      <c r="EC27" s="247">
        <v>18</v>
      </c>
    </row>
    <row r="28" spans="1:133" ht="13.2" customHeight="1">
      <c r="A28" s="245" t="s">
        <v>277</v>
      </c>
      <c r="B28" s="254">
        <f t="shared" si="0"/>
        <v>1</v>
      </c>
      <c r="C28" s="254">
        <v>0</v>
      </c>
      <c r="D28" s="255">
        <v>1</v>
      </c>
      <c r="E28" s="254">
        <v>0</v>
      </c>
      <c r="F28" s="255">
        <v>0</v>
      </c>
      <c r="G28" s="254">
        <f t="shared" si="1"/>
        <v>0</v>
      </c>
      <c r="H28" s="254">
        <v>0</v>
      </c>
      <c r="I28" s="255">
        <v>0</v>
      </c>
      <c r="J28" s="254">
        <v>0</v>
      </c>
      <c r="K28" s="255">
        <v>0</v>
      </c>
      <c r="L28" s="256">
        <f t="shared" si="2"/>
        <v>1</v>
      </c>
      <c r="M28" s="257">
        <f t="shared" si="28"/>
        <v>0</v>
      </c>
      <c r="N28" s="258">
        <f t="shared" si="28"/>
        <v>1</v>
      </c>
      <c r="O28" s="256">
        <f t="shared" si="28"/>
        <v>0</v>
      </c>
      <c r="P28" s="256">
        <f t="shared" si="28"/>
        <v>0</v>
      </c>
      <c r="Q28" s="254">
        <f t="shared" si="3"/>
        <v>143</v>
      </c>
      <c r="R28" s="254">
        <v>19</v>
      </c>
      <c r="S28" s="259">
        <v>124</v>
      </c>
      <c r="T28" s="245" t="s">
        <v>277</v>
      </c>
      <c r="U28" s="254">
        <f t="shared" si="4"/>
        <v>0</v>
      </c>
      <c r="V28" s="254">
        <v>0</v>
      </c>
      <c r="W28" s="255">
        <v>0</v>
      </c>
      <c r="X28" s="254">
        <v>0</v>
      </c>
      <c r="Y28" s="255">
        <v>0</v>
      </c>
      <c r="Z28" s="254">
        <f t="shared" si="5"/>
        <v>1</v>
      </c>
      <c r="AA28" s="254">
        <v>0</v>
      </c>
      <c r="AB28" s="255">
        <v>1</v>
      </c>
      <c r="AC28" s="254">
        <v>0</v>
      </c>
      <c r="AD28" s="255">
        <v>0</v>
      </c>
      <c r="AE28" s="256">
        <f t="shared" si="6"/>
        <v>-1</v>
      </c>
      <c r="AF28" s="257">
        <f t="shared" si="29"/>
        <v>0</v>
      </c>
      <c r="AG28" s="258">
        <f t="shared" si="29"/>
        <v>-1</v>
      </c>
      <c r="AH28" s="256">
        <f t="shared" si="29"/>
        <v>0</v>
      </c>
      <c r="AI28" s="256">
        <f t="shared" si="29"/>
        <v>0</v>
      </c>
      <c r="AJ28" s="254">
        <f t="shared" si="7"/>
        <v>29</v>
      </c>
      <c r="AK28" s="254">
        <v>4</v>
      </c>
      <c r="AL28" s="259">
        <v>25</v>
      </c>
      <c r="AM28" s="245" t="s">
        <v>277</v>
      </c>
      <c r="AN28" s="254">
        <f t="shared" si="8"/>
        <v>0</v>
      </c>
      <c r="AO28" s="254">
        <v>0</v>
      </c>
      <c r="AP28" s="259">
        <v>0</v>
      </c>
      <c r="AQ28" s="254">
        <v>0</v>
      </c>
      <c r="AR28" s="255">
        <v>0</v>
      </c>
      <c r="AS28" s="254">
        <f t="shared" si="9"/>
        <v>0</v>
      </c>
      <c r="AT28" s="254">
        <v>0</v>
      </c>
      <c r="AU28" s="259">
        <v>0</v>
      </c>
      <c r="AV28" s="254">
        <v>0</v>
      </c>
      <c r="AW28" s="255">
        <v>0</v>
      </c>
      <c r="AX28" s="256">
        <f t="shared" si="10"/>
        <v>0</v>
      </c>
      <c r="AY28" s="257">
        <f t="shared" si="30"/>
        <v>0</v>
      </c>
      <c r="AZ28" s="258">
        <f t="shared" si="30"/>
        <v>0</v>
      </c>
      <c r="BA28" s="256">
        <f t="shared" si="30"/>
        <v>0</v>
      </c>
      <c r="BB28" s="256">
        <f t="shared" si="30"/>
        <v>0</v>
      </c>
      <c r="BC28" s="254">
        <f t="shared" si="11"/>
        <v>15</v>
      </c>
      <c r="BD28" s="254">
        <v>2</v>
      </c>
      <c r="BE28" s="259">
        <v>13</v>
      </c>
      <c r="BF28" s="245" t="s">
        <v>277</v>
      </c>
      <c r="BG28" s="242">
        <f t="shared" si="12"/>
        <v>1</v>
      </c>
      <c r="BH28" s="242">
        <v>0</v>
      </c>
      <c r="BI28" s="241">
        <v>1</v>
      </c>
      <c r="BJ28" s="242">
        <v>0</v>
      </c>
      <c r="BK28" s="260">
        <v>0</v>
      </c>
      <c r="BL28" s="242">
        <f t="shared" si="13"/>
        <v>0</v>
      </c>
      <c r="BM28" s="242">
        <v>0</v>
      </c>
      <c r="BN28" s="241">
        <v>0</v>
      </c>
      <c r="BO28" s="242">
        <v>0</v>
      </c>
      <c r="BP28" s="260">
        <v>0</v>
      </c>
      <c r="BQ28" s="256">
        <f t="shared" si="14"/>
        <v>1</v>
      </c>
      <c r="BR28" s="257">
        <f t="shared" si="31"/>
        <v>0</v>
      </c>
      <c r="BS28" s="258">
        <f t="shared" si="31"/>
        <v>1</v>
      </c>
      <c r="BT28" s="256">
        <f t="shared" si="31"/>
        <v>0</v>
      </c>
      <c r="BU28" s="256">
        <f t="shared" si="31"/>
        <v>0</v>
      </c>
      <c r="BV28" s="242">
        <f t="shared" si="15"/>
        <v>9</v>
      </c>
      <c r="BW28" s="254">
        <v>1</v>
      </c>
      <c r="BX28" s="259">
        <v>8</v>
      </c>
      <c r="BY28" s="245" t="s">
        <v>277</v>
      </c>
      <c r="BZ28" s="242">
        <f t="shared" si="16"/>
        <v>0</v>
      </c>
      <c r="CA28" s="242">
        <v>0</v>
      </c>
      <c r="CB28" s="241">
        <v>0</v>
      </c>
      <c r="CC28" s="242">
        <v>0</v>
      </c>
      <c r="CD28" s="260">
        <v>0</v>
      </c>
      <c r="CE28" s="242">
        <f t="shared" si="17"/>
        <v>0</v>
      </c>
      <c r="CF28" s="242">
        <v>0</v>
      </c>
      <c r="CG28" s="241">
        <v>0</v>
      </c>
      <c r="CH28" s="242">
        <v>0</v>
      </c>
      <c r="CI28" s="260">
        <v>0</v>
      </c>
      <c r="CJ28" s="256">
        <f t="shared" si="18"/>
        <v>0</v>
      </c>
      <c r="CK28" s="257">
        <f t="shared" si="32"/>
        <v>0</v>
      </c>
      <c r="CL28" s="258">
        <f t="shared" si="32"/>
        <v>0</v>
      </c>
      <c r="CM28" s="256">
        <f t="shared" si="32"/>
        <v>0</v>
      </c>
      <c r="CN28" s="256">
        <f t="shared" si="32"/>
        <v>0</v>
      </c>
      <c r="CO28" s="242">
        <f t="shared" si="19"/>
        <v>4</v>
      </c>
      <c r="CP28" s="254">
        <v>1</v>
      </c>
      <c r="CQ28" s="259">
        <v>3</v>
      </c>
      <c r="CR28" s="245" t="s">
        <v>277</v>
      </c>
      <c r="CS28" s="242">
        <f t="shared" si="20"/>
        <v>0</v>
      </c>
      <c r="CT28" s="242">
        <v>0</v>
      </c>
      <c r="CU28" s="241">
        <v>0</v>
      </c>
      <c r="CV28" s="242">
        <v>0</v>
      </c>
      <c r="CW28" s="260">
        <v>0</v>
      </c>
      <c r="CX28" s="242">
        <f t="shared" si="21"/>
        <v>0</v>
      </c>
      <c r="CY28" s="242">
        <v>0</v>
      </c>
      <c r="CZ28" s="241">
        <v>0</v>
      </c>
      <c r="DA28" s="242">
        <v>0</v>
      </c>
      <c r="DB28" s="260">
        <v>0</v>
      </c>
      <c r="DC28" s="256">
        <f t="shared" si="22"/>
        <v>0</v>
      </c>
      <c r="DD28" s="257">
        <f t="shared" si="33"/>
        <v>0</v>
      </c>
      <c r="DE28" s="258">
        <f t="shared" si="33"/>
        <v>0</v>
      </c>
      <c r="DF28" s="256">
        <f t="shared" si="33"/>
        <v>0</v>
      </c>
      <c r="DG28" s="256">
        <f t="shared" si="33"/>
        <v>0</v>
      </c>
      <c r="DH28" s="242">
        <f t="shared" si="23"/>
        <v>1</v>
      </c>
      <c r="DI28" s="254">
        <v>0</v>
      </c>
      <c r="DJ28" s="259">
        <v>1</v>
      </c>
      <c r="DK28" s="245" t="s">
        <v>277</v>
      </c>
      <c r="DL28" s="242">
        <f t="shared" si="24"/>
        <v>0</v>
      </c>
      <c r="DM28" s="242">
        <v>0</v>
      </c>
      <c r="DN28" s="241">
        <v>0</v>
      </c>
      <c r="DO28" s="242">
        <v>0</v>
      </c>
      <c r="DP28" s="260">
        <v>0</v>
      </c>
      <c r="DQ28" s="242">
        <f t="shared" si="25"/>
        <v>0</v>
      </c>
      <c r="DR28" s="242">
        <v>0</v>
      </c>
      <c r="DS28" s="241">
        <v>0</v>
      </c>
      <c r="DT28" s="242">
        <v>0</v>
      </c>
      <c r="DU28" s="260">
        <v>0</v>
      </c>
      <c r="DV28" s="256">
        <f t="shared" si="26"/>
        <v>0</v>
      </c>
      <c r="DW28" s="257">
        <f t="shared" si="34"/>
        <v>0</v>
      </c>
      <c r="DX28" s="258">
        <f t="shared" si="34"/>
        <v>0</v>
      </c>
      <c r="DY28" s="256">
        <f t="shared" si="34"/>
        <v>0</v>
      </c>
      <c r="DZ28" s="256">
        <f t="shared" si="34"/>
        <v>0</v>
      </c>
      <c r="EA28" s="242">
        <f t="shared" si="27"/>
        <v>6</v>
      </c>
      <c r="EB28" s="254">
        <v>2</v>
      </c>
      <c r="EC28" s="259">
        <v>4</v>
      </c>
    </row>
    <row r="29" spans="1:133" ht="13.2" customHeight="1"/>
    <row r="30" spans="1:133" ht="13.2" customHeight="1"/>
    <row r="31" spans="1:133" ht="13.2" customHeight="1"/>
    <row r="32" spans="1:133" s="230" customFormat="1" ht="13.2" customHeight="1">
      <c r="A32" s="230" t="s">
        <v>278</v>
      </c>
      <c r="T32" s="230" t="s">
        <v>279</v>
      </c>
      <c r="AM32" s="230" t="s">
        <v>280</v>
      </c>
      <c r="BF32" s="230" t="s">
        <v>281</v>
      </c>
      <c r="BY32" s="230" t="s">
        <v>282</v>
      </c>
      <c r="CR32" s="230" t="s">
        <v>283</v>
      </c>
      <c r="DK32" s="230" t="s">
        <v>284</v>
      </c>
    </row>
    <row r="33" spans="1:133" ht="13.2" customHeight="1">
      <c r="R33" s="232" t="s">
        <v>297</v>
      </c>
      <c r="S33" s="232" t="s">
        <v>63</v>
      </c>
      <c r="AK33" s="232" t="s">
        <v>297</v>
      </c>
      <c r="AL33" s="232" t="s">
        <v>63</v>
      </c>
      <c r="BD33" s="232" t="s">
        <v>297</v>
      </c>
      <c r="BE33" s="233" t="s">
        <v>63</v>
      </c>
      <c r="BW33" s="232" t="s">
        <v>297</v>
      </c>
      <c r="BX33" s="232" t="s">
        <v>63</v>
      </c>
      <c r="CP33" s="232" t="s">
        <v>297</v>
      </c>
      <c r="CQ33" s="232" t="s">
        <v>63</v>
      </c>
      <c r="DI33" s="232" t="s">
        <v>297</v>
      </c>
      <c r="DJ33" s="232" t="s">
        <v>63</v>
      </c>
      <c r="EB33" s="232" t="s">
        <v>297</v>
      </c>
      <c r="EC33" s="232" t="s">
        <v>63</v>
      </c>
    </row>
    <row r="34" spans="1:133" ht="13.2" customHeight="1">
      <c r="A34" s="352" t="s">
        <v>275</v>
      </c>
      <c r="B34" s="234"/>
      <c r="C34" s="235"/>
      <c r="D34" s="235"/>
      <c r="E34" s="235"/>
      <c r="F34" s="236"/>
      <c r="G34" s="234"/>
      <c r="H34" s="235"/>
      <c r="I34" s="235"/>
      <c r="J34" s="235"/>
      <c r="K34" s="236"/>
      <c r="L34" s="237"/>
      <c r="M34" s="237"/>
      <c r="N34" s="237"/>
      <c r="O34" s="237"/>
      <c r="P34" s="237"/>
      <c r="Q34" s="234"/>
      <c r="R34" s="237"/>
      <c r="S34" s="237"/>
      <c r="T34" s="352" t="s">
        <v>275</v>
      </c>
      <c r="U34" s="234"/>
      <c r="V34" s="235"/>
      <c r="W34" s="235"/>
      <c r="X34" s="235"/>
      <c r="Y34" s="236"/>
      <c r="Z34" s="234"/>
      <c r="AA34" s="235"/>
      <c r="AB34" s="235"/>
      <c r="AC34" s="235"/>
      <c r="AD34" s="236"/>
      <c r="AE34" s="237"/>
      <c r="AF34" s="237"/>
      <c r="AG34" s="237"/>
      <c r="AH34" s="237"/>
      <c r="AI34" s="237"/>
      <c r="AJ34" s="234"/>
      <c r="AK34" s="237"/>
      <c r="AL34" s="237"/>
      <c r="AM34" s="352" t="s">
        <v>275</v>
      </c>
      <c r="AN34" s="234"/>
      <c r="AO34" s="235"/>
      <c r="AP34" s="235"/>
      <c r="AQ34" s="235"/>
      <c r="AR34" s="236"/>
      <c r="AS34" s="234"/>
      <c r="AT34" s="235"/>
      <c r="AU34" s="235"/>
      <c r="AV34" s="235"/>
      <c r="AW34" s="236"/>
      <c r="AX34" s="237"/>
      <c r="AY34" s="237"/>
      <c r="AZ34" s="237"/>
      <c r="BA34" s="237"/>
      <c r="BB34" s="237"/>
      <c r="BC34" s="234"/>
      <c r="BD34" s="237"/>
      <c r="BE34" s="237"/>
      <c r="BF34" s="352" t="s">
        <v>275</v>
      </c>
      <c r="BG34" s="234"/>
      <c r="BH34" s="235"/>
      <c r="BI34" s="235"/>
      <c r="BJ34" s="235"/>
      <c r="BK34" s="236"/>
      <c r="BL34" s="234"/>
      <c r="BM34" s="235"/>
      <c r="BN34" s="235"/>
      <c r="BO34" s="235"/>
      <c r="BP34" s="236"/>
      <c r="BQ34" s="237"/>
      <c r="BR34" s="237"/>
      <c r="BS34" s="237"/>
      <c r="BT34" s="237"/>
      <c r="BU34" s="237"/>
      <c r="BV34" s="234"/>
      <c r="BW34" s="237"/>
      <c r="BX34" s="237"/>
      <c r="BY34" s="352" t="s">
        <v>275</v>
      </c>
      <c r="BZ34" s="234"/>
      <c r="CA34" s="235"/>
      <c r="CB34" s="235"/>
      <c r="CC34" s="235"/>
      <c r="CD34" s="236"/>
      <c r="CE34" s="234"/>
      <c r="CF34" s="235"/>
      <c r="CG34" s="235"/>
      <c r="CH34" s="235"/>
      <c r="CI34" s="236"/>
      <c r="CJ34" s="237"/>
      <c r="CK34" s="237"/>
      <c r="CL34" s="237"/>
      <c r="CM34" s="237"/>
      <c r="CN34" s="237"/>
      <c r="CO34" s="234"/>
      <c r="CP34" s="237"/>
      <c r="CQ34" s="237"/>
      <c r="CR34" s="352" t="s">
        <v>275</v>
      </c>
      <c r="CS34" s="234"/>
      <c r="CT34" s="235"/>
      <c r="CU34" s="235"/>
      <c r="CV34" s="235"/>
      <c r="CW34" s="236"/>
      <c r="CX34" s="234"/>
      <c r="CY34" s="235"/>
      <c r="CZ34" s="235"/>
      <c r="DA34" s="235"/>
      <c r="DB34" s="236"/>
      <c r="DC34" s="237"/>
      <c r="DD34" s="237"/>
      <c r="DE34" s="237"/>
      <c r="DF34" s="237"/>
      <c r="DG34" s="237"/>
      <c r="DH34" s="234"/>
      <c r="DI34" s="237"/>
      <c r="DJ34" s="237"/>
      <c r="DK34" s="352" t="s">
        <v>275</v>
      </c>
      <c r="DL34" s="234"/>
      <c r="DM34" s="235"/>
      <c r="DN34" s="235"/>
      <c r="DO34" s="235"/>
      <c r="DP34" s="236"/>
      <c r="DQ34" s="234"/>
      <c r="DR34" s="235"/>
      <c r="DS34" s="235"/>
      <c r="DT34" s="235"/>
      <c r="DU34" s="236"/>
      <c r="DV34" s="237"/>
      <c r="DW34" s="237"/>
      <c r="DX34" s="237"/>
      <c r="DY34" s="237"/>
      <c r="DZ34" s="237"/>
      <c r="EA34" s="234"/>
      <c r="EB34" s="237"/>
      <c r="EC34" s="237"/>
    </row>
    <row r="35" spans="1:133" ht="13.2" customHeight="1">
      <c r="A35" s="353"/>
      <c r="B35" s="238" t="s">
        <v>64</v>
      </c>
      <c r="C35" s="349" t="s">
        <v>65</v>
      </c>
      <c r="D35" s="351"/>
      <c r="E35" s="349" t="s">
        <v>66</v>
      </c>
      <c r="F35" s="350"/>
      <c r="G35" s="238" t="s">
        <v>67</v>
      </c>
      <c r="H35" s="349" t="s">
        <v>65</v>
      </c>
      <c r="I35" s="351"/>
      <c r="J35" s="349" t="s">
        <v>66</v>
      </c>
      <c r="K35" s="350"/>
      <c r="L35" s="240" t="s">
        <v>40</v>
      </c>
      <c r="M35" s="349" t="s">
        <v>65</v>
      </c>
      <c r="N35" s="350"/>
      <c r="O35" s="351" t="s">
        <v>66</v>
      </c>
      <c r="P35" s="350"/>
      <c r="Q35" s="238" t="s">
        <v>68</v>
      </c>
      <c r="R35" s="241"/>
      <c r="S35" s="241"/>
      <c r="T35" s="353"/>
      <c r="U35" s="238" t="s">
        <v>64</v>
      </c>
      <c r="V35" s="349" t="s">
        <v>65</v>
      </c>
      <c r="W35" s="351"/>
      <c r="X35" s="349" t="s">
        <v>66</v>
      </c>
      <c r="Y35" s="350"/>
      <c r="Z35" s="238" t="s">
        <v>67</v>
      </c>
      <c r="AA35" s="349" t="s">
        <v>65</v>
      </c>
      <c r="AB35" s="351"/>
      <c r="AC35" s="349" t="s">
        <v>66</v>
      </c>
      <c r="AD35" s="350"/>
      <c r="AE35" s="240" t="s">
        <v>40</v>
      </c>
      <c r="AF35" s="349" t="s">
        <v>65</v>
      </c>
      <c r="AG35" s="350"/>
      <c r="AH35" s="351" t="s">
        <v>66</v>
      </c>
      <c r="AI35" s="350"/>
      <c r="AJ35" s="238" t="s">
        <v>68</v>
      </c>
      <c r="AK35" s="241"/>
      <c r="AL35" s="241"/>
      <c r="AM35" s="353"/>
      <c r="AN35" s="238" t="s">
        <v>64</v>
      </c>
      <c r="AO35" s="349" t="s">
        <v>65</v>
      </c>
      <c r="AP35" s="351"/>
      <c r="AQ35" s="349" t="s">
        <v>66</v>
      </c>
      <c r="AR35" s="350"/>
      <c r="AS35" s="238" t="s">
        <v>67</v>
      </c>
      <c r="AT35" s="349" t="s">
        <v>65</v>
      </c>
      <c r="AU35" s="351"/>
      <c r="AV35" s="349" t="s">
        <v>66</v>
      </c>
      <c r="AW35" s="350"/>
      <c r="AX35" s="240" t="s">
        <v>40</v>
      </c>
      <c r="AY35" s="349" t="s">
        <v>65</v>
      </c>
      <c r="AZ35" s="350"/>
      <c r="BA35" s="351" t="s">
        <v>66</v>
      </c>
      <c r="BB35" s="350"/>
      <c r="BC35" s="238" t="s">
        <v>68</v>
      </c>
      <c r="BD35" s="241"/>
      <c r="BE35" s="241"/>
      <c r="BF35" s="353"/>
      <c r="BG35" s="238" t="s">
        <v>64</v>
      </c>
      <c r="BH35" s="349" t="s">
        <v>65</v>
      </c>
      <c r="BI35" s="351"/>
      <c r="BJ35" s="349" t="s">
        <v>66</v>
      </c>
      <c r="BK35" s="350"/>
      <c r="BL35" s="238" t="s">
        <v>67</v>
      </c>
      <c r="BM35" s="349" t="s">
        <v>65</v>
      </c>
      <c r="BN35" s="351"/>
      <c r="BO35" s="349" t="s">
        <v>66</v>
      </c>
      <c r="BP35" s="350"/>
      <c r="BQ35" s="240" t="s">
        <v>40</v>
      </c>
      <c r="BR35" s="349" t="s">
        <v>65</v>
      </c>
      <c r="BS35" s="350"/>
      <c r="BT35" s="351" t="s">
        <v>66</v>
      </c>
      <c r="BU35" s="350"/>
      <c r="BV35" s="238" t="s">
        <v>68</v>
      </c>
      <c r="BW35" s="241"/>
      <c r="BX35" s="241"/>
      <c r="BY35" s="353"/>
      <c r="BZ35" s="238" t="s">
        <v>64</v>
      </c>
      <c r="CA35" s="349" t="s">
        <v>65</v>
      </c>
      <c r="CB35" s="351"/>
      <c r="CC35" s="349" t="s">
        <v>66</v>
      </c>
      <c r="CD35" s="350"/>
      <c r="CE35" s="238" t="s">
        <v>67</v>
      </c>
      <c r="CF35" s="349" t="s">
        <v>65</v>
      </c>
      <c r="CG35" s="351"/>
      <c r="CH35" s="349" t="s">
        <v>66</v>
      </c>
      <c r="CI35" s="350"/>
      <c r="CJ35" s="240" t="s">
        <v>40</v>
      </c>
      <c r="CK35" s="349" t="s">
        <v>65</v>
      </c>
      <c r="CL35" s="350"/>
      <c r="CM35" s="351" t="s">
        <v>66</v>
      </c>
      <c r="CN35" s="350"/>
      <c r="CO35" s="238" t="s">
        <v>68</v>
      </c>
      <c r="CP35" s="241"/>
      <c r="CQ35" s="241"/>
      <c r="CR35" s="353"/>
      <c r="CS35" s="238" t="s">
        <v>64</v>
      </c>
      <c r="CT35" s="349" t="s">
        <v>65</v>
      </c>
      <c r="CU35" s="351"/>
      <c r="CV35" s="349" t="s">
        <v>66</v>
      </c>
      <c r="CW35" s="350"/>
      <c r="CX35" s="238" t="s">
        <v>67</v>
      </c>
      <c r="CY35" s="349" t="s">
        <v>65</v>
      </c>
      <c r="CZ35" s="351"/>
      <c r="DA35" s="349" t="s">
        <v>66</v>
      </c>
      <c r="DB35" s="350"/>
      <c r="DC35" s="240" t="s">
        <v>40</v>
      </c>
      <c r="DD35" s="349" t="s">
        <v>65</v>
      </c>
      <c r="DE35" s="350"/>
      <c r="DF35" s="351" t="s">
        <v>66</v>
      </c>
      <c r="DG35" s="350"/>
      <c r="DH35" s="238" t="s">
        <v>68</v>
      </c>
      <c r="DI35" s="241"/>
      <c r="DJ35" s="241"/>
      <c r="DK35" s="353"/>
      <c r="DL35" s="238" t="s">
        <v>64</v>
      </c>
      <c r="DM35" s="349" t="s">
        <v>65</v>
      </c>
      <c r="DN35" s="351"/>
      <c r="DO35" s="349" t="s">
        <v>66</v>
      </c>
      <c r="DP35" s="350"/>
      <c r="DQ35" s="238" t="s">
        <v>67</v>
      </c>
      <c r="DR35" s="349" t="s">
        <v>65</v>
      </c>
      <c r="DS35" s="351"/>
      <c r="DT35" s="349" t="s">
        <v>66</v>
      </c>
      <c r="DU35" s="350"/>
      <c r="DV35" s="240" t="s">
        <v>40</v>
      </c>
      <c r="DW35" s="349" t="s">
        <v>65</v>
      </c>
      <c r="DX35" s="350"/>
      <c r="DY35" s="351" t="s">
        <v>66</v>
      </c>
      <c r="DZ35" s="350"/>
      <c r="EA35" s="238" t="s">
        <v>68</v>
      </c>
      <c r="EB35" s="241"/>
      <c r="EC35" s="241"/>
    </row>
    <row r="36" spans="1:133" ht="13.2" customHeight="1">
      <c r="A36" s="354"/>
      <c r="B36" s="242"/>
      <c r="C36" s="243" t="s">
        <v>32</v>
      </c>
      <c r="D36" s="244" t="s">
        <v>33</v>
      </c>
      <c r="E36" s="243" t="s">
        <v>32</v>
      </c>
      <c r="F36" s="244" t="s">
        <v>33</v>
      </c>
      <c r="G36" s="242"/>
      <c r="H36" s="243" t="s">
        <v>32</v>
      </c>
      <c r="I36" s="244" t="s">
        <v>33</v>
      </c>
      <c r="J36" s="243" t="s">
        <v>32</v>
      </c>
      <c r="K36" s="244" t="s">
        <v>33</v>
      </c>
      <c r="L36" s="243" t="s">
        <v>276</v>
      </c>
      <c r="M36" s="243" t="s">
        <v>32</v>
      </c>
      <c r="N36" s="244" t="s">
        <v>33</v>
      </c>
      <c r="O36" s="245" t="s">
        <v>32</v>
      </c>
      <c r="P36" s="244" t="s">
        <v>33</v>
      </c>
      <c r="Q36" s="242"/>
      <c r="R36" s="243" t="s">
        <v>32</v>
      </c>
      <c r="S36" s="239" t="s">
        <v>33</v>
      </c>
      <c r="T36" s="354"/>
      <c r="U36" s="242"/>
      <c r="V36" s="243" t="s">
        <v>32</v>
      </c>
      <c r="W36" s="244" t="s">
        <v>33</v>
      </c>
      <c r="X36" s="243" t="s">
        <v>32</v>
      </c>
      <c r="Y36" s="244" t="s">
        <v>33</v>
      </c>
      <c r="Z36" s="242"/>
      <c r="AA36" s="243" t="s">
        <v>32</v>
      </c>
      <c r="AB36" s="244" t="s">
        <v>33</v>
      </c>
      <c r="AC36" s="243" t="s">
        <v>32</v>
      </c>
      <c r="AD36" s="244" t="s">
        <v>33</v>
      </c>
      <c r="AE36" s="243" t="s">
        <v>276</v>
      </c>
      <c r="AF36" s="243" t="s">
        <v>32</v>
      </c>
      <c r="AG36" s="244" t="s">
        <v>33</v>
      </c>
      <c r="AH36" s="245" t="s">
        <v>32</v>
      </c>
      <c r="AI36" s="244" t="s">
        <v>33</v>
      </c>
      <c r="AJ36" s="242"/>
      <c r="AK36" s="243" t="s">
        <v>32</v>
      </c>
      <c r="AL36" s="239" t="s">
        <v>33</v>
      </c>
      <c r="AM36" s="354"/>
      <c r="AN36" s="242"/>
      <c r="AO36" s="243" t="s">
        <v>32</v>
      </c>
      <c r="AP36" s="244" t="s">
        <v>33</v>
      </c>
      <c r="AQ36" s="243" t="s">
        <v>32</v>
      </c>
      <c r="AR36" s="244" t="s">
        <v>33</v>
      </c>
      <c r="AS36" s="242"/>
      <c r="AT36" s="243" t="s">
        <v>32</v>
      </c>
      <c r="AU36" s="244" t="s">
        <v>33</v>
      </c>
      <c r="AV36" s="243" t="s">
        <v>32</v>
      </c>
      <c r="AW36" s="244" t="s">
        <v>33</v>
      </c>
      <c r="AX36" s="243" t="s">
        <v>276</v>
      </c>
      <c r="AY36" s="243" t="s">
        <v>32</v>
      </c>
      <c r="AZ36" s="244" t="s">
        <v>33</v>
      </c>
      <c r="BA36" s="245" t="s">
        <v>32</v>
      </c>
      <c r="BB36" s="244" t="s">
        <v>33</v>
      </c>
      <c r="BC36" s="242"/>
      <c r="BD36" s="243" t="s">
        <v>32</v>
      </c>
      <c r="BE36" s="239" t="s">
        <v>33</v>
      </c>
      <c r="BF36" s="354"/>
      <c r="BG36" s="242"/>
      <c r="BH36" s="243" t="s">
        <v>32</v>
      </c>
      <c r="BI36" s="244" t="s">
        <v>33</v>
      </c>
      <c r="BJ36" s="243" t="s">
        <v>32</v>
      </c>
      <c r="BK36" s="244" t="s">
        <v>33</v>
      </c>
      <c r="BL36" s="242"/>
      <c r="BM36" s="243" t="s">
        <v>32</v>
      </c>
      <c r="BN36" s="244" t="s">
        <v>33</v>
      </c>
      <c r="BO36" s="243" t="s">
        <v>32</v>
      </c>
      <c r="BP36" s="244" t="s">
        <v>33</v>
      </c>
      <c r="BQ36" s="243" t="s">
        <v>276</v>
      </c>
      <c r="BR36" s="243" t="s">
        <v>32</v>
      </c>
      <c r="BS36" s="244" t="s">
        <v>33</v>
      </c>
      <c r="BT36" s="245" t="s">
        <v>32</v>
      </c>
      <c r="BU36" s="244" t="s">
        <v>33</v>
      </c>
      <c r="BV36" s="242"/>
      <c r="BW36" s="243" t="s">
        <v>32</v>
      </c>
      <c r="BX36" s="239" t="s">
        <v>33</v>
      </c>
      <c r="BY36" s="354"/>
      <c r="BZ36" s="242"/>
      <c r="CA36" s="243" t="s">
        <v>32</v>
      </c>
      <c r="CB36" s="244" t="s">
        <v>33</v>
      </c>
      <c r="CC36" s="243" t="s">
        <v>32</v>
      </c>
      <c r="CD36" s="244" t="s">
        <v>33</v>
      </c>
      <c r="CE36" s="242"/>
      <c r="CF36" s="243" t="s">
        <v>32</v>
      </c>
      <c r="CG36" s="244" t="s">
        <v>33</v>
      </c>
      <c r="CH36" s="243" t="s">
        <v>32</v>
      </c>
      <c r="CI36" s="244" t="s">
        <v>33</v>
      </c>
      <c r="CJ36" s="243" t="s">
        <v>276</v>
      </c>
      <c r="CK36" s="243" t="s">
        <v>32</v>
      </c>
      <c r="CL36" s="244" t="s">
        <v>33</v>
      </c>
      <c r="CM36" s="245" t="s">
        <v>32</v>
      </c>
      <c r="CN36" s="244" t="s">
        <v>33</v>
      </c>
      <c r="CO36" s="242"/>
      <c r="CP36" s="243" t="s">
        <v>32</v>
      </c>
      <c r="CQ36" s="239" t="s">
        <v>33</v>
      </c>
      <c r="CR36" s="354"/>
      <c r="CS36" s="242"/>
      <c r="CT36" s="243" t="s">
        <v>32</v>
      </c>
      <c r="CU36" s="244" t="s">
        <v>33</v>
      </c>
      <c r="CV36" s="243" t="s">
        <v>32</v>
      </c>
      <c r="CW36" s="244" t="s">
        <v>33</v>
      </c>
      <c r="CX36" s="242"/>
      <c r="CY36" s="243" t="s">
        <v>32</v>
      </c>
      <c r="CZ36" s="244" t="s">
        <v>33</v>
      </c>
      <c r="DA36" s="243" t="s">
        <v>32</v>
      </c>
      <c r="DB36" s="244" t="s">
        <v>33</v>
      </c>
      <c r="DC36" s="243" t="s">
        <v>276</v>
      </c>
      <c r="DD36" s="243" t="s">
        <v>32</v>
      </c>
      <c r="DE36" s="244" t="s">
        <v>33</v>
      </c>
      <c r="DF36" s="245" t="s">
        <v>32</v>
      </c>
      <c r="DG36" s="244" t="s">
        <v>33</v>
      </c>
      <c r="DH36" s="242"/>
      <c r="DI36" s="243" t="s">
        <v>32</v>
      </c>
      <c r="DJ36" s="239" t="s">
        <v>33</v>
      </c>
      <c r="DK36" s="354"/>
      <c r="DL36" s="242"/>
      <c r="DM36" s="243" t="s">
        <v>32</v>
      </c>
      <c r="DN36" s="244" t="s">
        <v>33</v>
      </c>
      <c r="DO36" s="243" t="s">
        <v>32</v>
      </c>
      <c r="DP36" s="244" t="s">
        <v>33</v>
      </c>
      <c r="DQ36" s="242"/>
      <c r="DR36" s="243" t="s">
        <v>32</v>
      </c>
      <c r="DS36" s="244" t="s">
        <v>33</v>
      </c>
      <c r="DT36" s="243" t="s">
        <v>32</v>
      </c>
      <c r="DU36" s="244" t="s">
        <v>33</v>
      </c>
      <c r="DV36" s="243" t="s">
        <v>276</v>
      </c>
      <c r="DW36" s="243" t="s">
        <v>32</v>
      </c>
      <c r="DX36" s="244" t="s">
        <v>33</v>
      </c>
      <c r="DY36" s="245" t="s">
        <v>32</v>
      </c>
      <c r="DZ36" s="244" t="s">
        <v>33</v>
      </c>
      <c r="EA36" s="242"/>
      <c r="EB36" s="243" t="s">
        <v>32</v>
      </c>
      <c r="EC36" s="239" t="s">
        <v>33</v>
      </c>
    </row>
    <row r="37" spans="1:133" ht="13.2" customHeight="1">
      <c r="A37" s="240" t="s">
        <v>261</v>
      </c>
      <c r="B37" s="246">
        <f>SUM(C37:F37)</f>
        <v>8653</v>
      </c>
      <c r="C37" s="246">
        <f>SUM(C39:C59)</f>
        <v>1525</v>
      </c>
      <c r="D37" s="247">
        <f>SUM(D39:D59)</f>
        <v>1449</v>
      </c>
      <c r="E37" s="246">
        <f>SUM(E39:E59)</f>
        <v>3019</v>
      </c>
      <c r="F37" s="248">
        <f>SUM(F39:F59)</f>
        <v>2660</v>
      </c>
      <c r="G37" s="246">
        <f>SUM(H37:K37)</f>
        <v>5775</v>
      </c>
      <c r="H37" s="246">
        <f>SUM(H39:H59)</f>
        <v>1006</v>
      </c>
      <c r="I37" s="247">
        <f>SUM(I39:I59)</f>
        <v>905</v>
      </c>
      <c r="J37" s="246">
        <f>SUM(J39:J59)</f>
        <v>2045</v>
      </c>
      <c r="K37" s="248">
        <f>SUM(K39:K59)</f>
        <v>1819</v>
      </c>
      <c r="L37" s="249">
        <f>SUM(M37:P37)</f>
        <v>2878</v>
      </c>
      <c r="M37" s="250">
        <f>SUM(M39:M59)</f>
        <v>519</v>
      </c>
      <c r="N37" s="251">
        <f>SUM(N39:N59)</f>
        <v>544</v>
      </c>
      <c r="O37" s="249">
        <f>SUM(O39:O59)</f>
        <v>974</v>
      </c>
      <c r="P37" s="249">
        <f>SUM(P39:P59)</f>
        <v>841</v>
      </c>
      <c r="Q37" s="246">
        <f>SUM(R37:S37)</f>
        <v>2494</v>
      </c>
      <c r="R37" s="246">
        <f>SUM(R39:R59)</f>
        <v>1222</v>
      </c>
      <c r="S37" s="247">
        <f>SUM(S39:S59)</f>
        <v>1272</v>
      </c>
      <c r="T37" s="240" t="s">
        <v>261</v>
      </c>
      <c r="U37" s="246">
        <f>SUM(V37:Y37)</f>
        <v>1731</v>
      </c>
      <c r="V37" s="246">
        <f>SUM(V39:V59)</f>
        <v>472</v>
      </c>
      <c r="W37" s="247">
        <f>SUM(W39:W59)</f>
        <v>460</v>
      </c>
      <c r="X37" s="246">
        <f>SUM(X39:X59)</f>
        <v>460</v>
      </c>
      <c r="Y37" s="248">
        <f>SUM(Y39:Y59)</f>
        <v>339</v>
      </c>
      <c r="Z37" s="246">
        <f>SUM(AA37:AD37)</f>
        <v>2066</v>
      </c>
      <c r="AA37" s="246">
        <f>SUM(AA39:AA59)</f>
        <v>582</v>
      </c>
      <c r="AB37" s="247">
        <f>SUM(AB39:AB59)</f>
        <v>599</v>
      </c>
      <c r="AC37" s="246">
        <f>SUM(AC39:AC59)</f>
        <v>450</v>
      </c>
      <c r="AD37" s="248">
        <f>SUM(AD39:AD59)</f>
        <v>435</v>
      </c>
      <c r="AE37" s="249">
        <f>SUM(AF37:AI37)</f>
        <v>-335</v>
      </c>
      <c r="AF37" s="250">
        <f>SUM(AF39:AF59)</f>
        <v>-110</v>
      </c>
      <c r="AG37" s="251">
        <f>SUM(AG39:AG59)</f>
        <v>-139</v>
      </c>
      <c r="AH37" s="249">
        <f>SUM(AH39:AH59)</f>
        <v>10</v>
      </c>
      <c r="AI37" s="249">
        <f>SUM(AI39:AI59)</f>
        <v>-96</v>
      </c>
      <c r="AJ37" s="246">
        <f>SUM(AK37:AL37)</f>
        <v>909</v>
      </c>
      <c r="AK37" s="246">
        <f>SUM(AK39:AK59)</f>
        <v>462</v>
      </c>
      <c r="AL37" s="247">
        <f>SUM(AL39:AL59)</f>
        <v>447</v>
      </c>
      <c r="AM37" s="240" t="s">
        <v>261</v>
      </c>
      <c r="AN37" s="252">
        <f>SUM(AO37:AR37)</f>
        <v>920</v>
      </c>
      <c r="AO37" s="246">
        <f>SUM(AO39:AO59)</f>
        <v>283</v>
      </c>
      <c r="AP37" s="247">
        <f>SUM(AP39:AP59)</f>
        <v>277</v>
      </c>
      <c r="AQ37" s="246">
        <f>SUM(AQ39:AQ59)</f>
        <v>170</v>
      </c>
      <c r="AR37" s="248">
        <f>SUM(AR39:AR59)</f>
        <v>190</v>
      </c>
      <c r="AS37" s="252">
        <f>SUM(AT37:AW37)</f>
        <v>1052</v>
      </c>
      <c r="AT37" s="246">
        <f>SUM(AT39:AT59)</f>
        <v>278</v>
      </c>
      <c r="AU37" s="247">
        <f>SUM(AU39:AU59)</f>
        <v>329</v>
      </c>
      <c r="AV37" s="246">
        <f>SUM(AV39:AV59)</f>
        <v>216</v>
      </c>
      <c r="AW37" s="248">
        <f>SUM(AW39:AW59)</f>
        <v>229</v>
      </c>
      <c r="AX37" s="249">
        <f>SUM(AY37:BB37)</f>
        <v>-132</v>
      </c>
      <c r="AY37" s="250">
        <f>SUM(AY39:AY59)</f>
        <v>5</v>
      </c>
      <c r="AZ37" s="251">
        <f>SUM(AZ39:AZ59)</f>
        <v>-52</v>
      </c>
      <c r="BA37" s="249">
        <f>SUM(BA39:BA59)</f>
        <v>-46</v>
      </c>
      <c r="BB37" s="249">
        <f>SUM(BB39:BB59)</f>
        <v>-39</v>
      </c>
      <c r="BC37" s="252">
        <f>SUM(BD37:BE37)</f>
        <v>329</v>
      </c>
      <c r="BD37" s="246">
        <f>SUM(BD39:BD59)</f>
        <v>164</v>
      </c>
      <c r="BE37" s="247">
        <f>SUM(BE39:BE59)</f>
        <v>165</v>
      </c>
      <c r="BF37" s="240" t="s">
        <v>261</v>
      </c>
      <c r="BG37" s="252">
        <f>SUM(BH37:BK37)</f>
        <v>883</v>
      </c>
      <c r="BH37" s="246">
        <f>SUM(BH39:BH59)</f>
        <v>272</v>
      </c>
      <c r="BI37" s="247">
        <f>SUM(BI39:BI59)</f>
        <v>274</v>
      </c>
      <c r="BJ37" s="246">
        <f>SUM(BJ39:BJ59)</f>
        <v>187</v>
      </c>
      <c r="BK37" s="248">
        <f>SUM(BK39:BK59)</f>
        <v>150</v>
      </c>
      <c r="BL37" s="252">
        <f>SUM(BM37:BP37)</f>
        <v>893</v>
      </c>
      <c r="BM37" s="246">
        <f>SUM(BM39:BM59)</f>
        <v>266</v>
      </c>
      <c r="BN37" s="247">
        <f>SUM(BN39:BN59)</f>
        <v>272</v>
      </c>
      <c r="BO37" s="246">
        <f>SUM(BO39:BO59)</f>
        <v>179</v>
      </c>
      <c r="BP37" s="248">
        <f>SUM(BP39:BP59)</f>
        <v>176</v>
      </c>
      <c r="BQ37" s="249">
        <f>SUM(BR37:BU37)</f>
        <v>-10</v>
      </c>
      <c r="BR37" s="250">
        <f>SUM(BR39:BR59)</f>
        <v>6</v>
      </c>
      <c r="BS37" s="251">
        <f>SUM(BS39:BS59)</f>
        <v>2</v>
      </c>
      <c r="BT37" s="249">
        <f>SUM(BT39:BT59)</f>
        <v>8</v>
      </c>
      <c r="BU37" s="249">
        <f>SUM(BU39:BU59)</f>
        <v>-26</v>
      </c>
      <c r="BV37" s="252">
        <f>SUM(BW37:BX37)</f>
        <v>306</v>
      </c>
      <c r="BW37" s="246">
        <f>SUM(BW39:BW59)</f>
        <v>157</v>
      </c>
      <c r="BX37" s="247">
        <f>SUM(BX39:BX59)</f>
        <v>149</v>
      </c>
      <c r="BY37" s="240" t="s">
        <v>261</v>
      </c>
      <c r="BZ37" s="252">
        <f>SUM(CA37:CD37)</f>
        <v>468</v>
      </c>
      <c r="CA37" s="246">
        <f>SUM(CA39:CA59)</f>
        <v>98</v>
      </c>
      <c r="CB37" s="247">
        <f>SUM(CB39:CB59)</f>
        <v>105</v>
      </c>
      <c r="CC37" s="246">
        <f>SUM(CC39:CC59)</f>
        <v>130</v>
      </c>
      <c r="CD37" s="248">
        <f>SUM(CD39:CD59)</f>
        <v>135</v>
      </c>
      <c r="CE37" s="252">
        <f>SUM(CF37:CI37)</f>
        <v>604</v>
      </c>
      <c r="CF37" s="246">
        <f>SUM(CF39:CF59)</f>
        <v>147</v>
      </c>
      <c r="CG37" s="247">
        <f>SUM(CG39:CG59)</f>
        <v>177</v>
      </c>
      <c r="CH37" s="246">
        <f>SUM(CH39:CH59)</f>
        <v>121</v>
      </c>
      <c r="CI37" s="248">
        <f>SUM(CI39:CI59)</f>
        <v>159</v>
      </c>
      <c r="CJ37" s="249">
        <f>SUM(CK37:CN37)</f>
        <v>-136</v>
      </c>
      <c r="CK37" s="250">
        <f>SUM(CK39:CK59)</f>
        <v>-49</v>
      </c>
      <c r="CL37" s="251">
        <f>SUM(CL39:CL59)</f>
        <v>-72</v>
      </c>
      <c r="CM37" s="249">
        <f>SUM(CM39:CM59)</f>
        <v>9</v>
      </c>
      <c r="CN37" s="249">
        <f>SUM(CN39:CN59)</f>
        <v>-24</v>
      </c>
      <c r="CO37" s="252">
        <f>SUM(CP37:CQ37)</f>
        <v>267</v>
      </c>
      <c r="CP37" s="246">
        <f>SUM(CP39:CP59)</f>
        <v>132</v>
      </c>
      <c r="CQ37" s="247">
        <f>SUM(CQ39:CQ59)</f>
        <v>135</v>
      </c>
      <c r="CR37" s="240" t="s">
        <v>261</v>
      </c>
      <c r="CS37" s="252">
        <f>SUM(CT37:CW37)</f>
        <v>80</v>
      </c>
      <c r="CT37" s="246">
        <f>SUM(CT39:CT59)</f>
        <v>34</v>
      </c>
      <c r="CU37" s="247">
        <f>SUM(CU39:CU59)</f>
        <v>26</v>
      </c>
      <c r="CV37" s="246">
        <f>SUM(CV39:CV59)</f>
        <v>9</v>
      </c>
      <c r="CW37" s="248">
        <f>SUM(CW39:CW59)</f>
        <v>11</v>
      </c>
      <c r="CX37" s="252">
        <f>SUM(CY37:DB37)</f>
        <v>126</v>
      </c>
      <c r="CY37" s="246">
        <f>SUM(CY39:CY59)</f>
        <v>48</v>
      </c>
      <c r="CZ37" s="247">
        <f>SUM(CZ39:CZ59)</f>
        <v>58</v>
      </c>
      <c r="DA37" s="246">
        <f>SUM(DA39:DA59)</f>
        <v>11</v>
      </c>
      <c r="DB37" s="248">
        <f>SUM(DB39:DB59)</f>
        <v>9</v>
      </c>
      <c r="DC37" s="249">
        <f>SUM(DD37:DG37)</f>
        <v>-46</v>
      </c>
      <c r="DD37" s="250">
        <f>SUM(DD39:DD59)</f>
        <v>-14</v>
      </c>
      <c r="DE37" s="251">
        <f>SUM(DE39:DE59)</f>
        <v>-32</v>
      </c>
      <c r="DF37" s="249">
        <f>SUM(DF39:DF59)</f>
        <v>-2</v>
      </c>
      <c r="DG37" s="249">
        <f>SUM(DG39:DG59)</f>
        <v>2</v>
      </c>
      <c r="DH37" s="252">
        <f>SUM(DI37:DJ37)</f>
        <v>54</v>
      </c>
      <c r="DI37" s="246">
        <f>SUM(DI39:DI59)</f>
        <v>31</v>
      </c>
      <c r="DJ37" s="247">
        <f>SUM(DJ39:DJ59)</f>
        <v>23</v>
      </c>
      <c r="DK37" s="240" t="s">
        <v>261</v>
      </c>
      <c r="DL37" s="252">
        <f>SUM(DM37:DP37)</f>
        <v>152</v>
      </c>
      <c r="DM37" s="246">
        <f>SUM(DM39:DM59)</f>
        <v>59</v>
      </c>
      <c r="DN37" s="247">
        <f>SUM(DN39:DN59)</f>
        <v>50</v>
      </c>
      <c r="DO37" s="246">
        <f>SUM(DO39:DO59)</f>
        <v>28</v>
      </c>
      <c r="DP37" s="248">
        <f>SUM(DP39:DP59)</f>
        <v>15</v>
      </c>
      <c r="DQ37" s="252">
        <f>SUM(DR37:DU37)</f>
        <v>158</v>
      </c>
      <c r="DR37" s="246">
        <f>SUM(DR39:DR59)</f>
        <v>57</v>
      </c>
      <c r="DS37" s="247">
        <f>SUM(DS39:DS59)</f>
        <v>52</v>
      </c>
      <c r="DT37" s="246">
        <f>SUM(DT39:DT59)</f>
        <v>30</v>
      </c>
      <c r="DU37" s="248">
        <f>SUM(DU39:DU59)</f>
        <v>19</v>
      </c>
      <c r="DV37" s="249">
        <f>SUM(DW37:DZ37)</f>
        <v>-6</v>
      </c>
      <c r="DW37" s="250">
        <f>SUM(DW39:DW59)</f>
        <v>2</v>
      </c>
      <c r="DX37" s="251">
        <f>SUM(DX39:DX59)</f>
        <v>-2</v>
      </c>
      <c r="DY37" s="249">
        <f>SUM(DY39:DY59)</f>
        <v>-2</v>
      </c>
      <c r="DZ37" s="249">
        <f>SUM(DZ39:DZ59)</f>
        <v>-4</v>
      </c>
      <c r="EA37" s="252">
        <f>SUM(EB37:EC37)</f>
        <v>93</v>
      </c>
      <c r="EB37" s="246">
        <f>SUM(EB39:EB59)</f>
        <v>47</v>
      </c>
      <c r="EC37" s="247">
        <f>SUM(EC39:EC59)</f>
        <v>46</v>
      </c>
    </row>
    <row r="38" spans="1:133">
      <c r="A38" s="240"/>
      <c r="B38" s="246"/>
      <c r="C38" s="246"/>
      <c r="D38" s="247"/>
      <c r="E38" s="246"/>
      <c r="F38" s="248"/>
      <c r="G38" s="246"/>
      <c r="H38" s="246"/>
      <c r="I38" s="247"/>
      <c r="J38" s="246"/>
      <c r="K38" s="248"/>
      <c r="L38" s="249"/>
      <c r="M38" s="250"/>
      <c r="N38" s="251"/>
      <c r="O38" s="249"/>
      <c r="P38" s="249"/>
      <c r="Q38" s="246"/>
      <c r="R38" s="246"/>
      <c r="S38" s="247"/>
      <c r="T38" s="240"/>
      <c r="U38" s="246"/>
      <c r="V38" s="246"/>
      <c r="W38" s="247"/>
      <c r="X38" s="246"/>
      <c r="Y38" s="248"/>
      <c r="Z38" s="246"/>
      <c r="AA38" s="246"/>
      <c r="AB38" s="247"/>
      <c r="AC38" s="246"/>
      <c r="AD38" s="248"/>
      <c r="AE38" s="249"/>
      <c r="AF38" s="250"/>
      <c r="AG38" s="251"/>
      <c r="AH38" s="249"/>
      <c r="AI38" s="249"/>
      <c r="AJ38" s="246"/>
      <c r="AK38" s="246"/>
      <c r="AL38" s="247"/>
      <c r="AM38" s="240"/>
      <c r="AN38" s="252"/>
      <c r="AO38" s="252"/>
      <c r="AQ38" s="252"/>
      <c r="AR38" s="253"/>
      <c r="AS38" s="252"/>
      <c r="AT38" s="252"/>
      <c r="AV38" s="252"/>
      <c r="AW38" s="253"/>
      <c r="AX38" s="249"/>
      <c r="AY38" s="250"/>
      <c r="AZ38" s="251"/>
      <c r="BA38" s="249"/>
      <c r="BB38" s="249"/>
      <c r="BC38" s="252"/>
      <c r="BD38" s="252"/>
      <c r="BF38" s="240"/>
      <c r="BG38" s="252"/>
      <c r="BH38" s="252"/>
      <c r="BJ38" s="252"/>
      <c r="BK38" s="253"/>
      <c r="BL38" s="252"/>
      <c r="BM38" s="252"/>
      <c r="BO38" s="252"/>
      <c r="BP38" s="253"/>
      <c r="BQ38" s="249"/>
      <c r="BR38" s="250"/>
      <c r="BS38" s="251"/>
      <c r="BT38" s="249"/>
      <c r="BU38" s="249"/>
      <c r="BV38" s="252"/>
      <c r="BW38" s="252"/>
      <c r="BY38" s="240"/>
      <c r="BZ38" s="252"/>
      <c r="CA38" s="252"/>
      <c r="CC38" s="252"/>
      <c r="CD38" s="253"/>
      <c r="CE38" s="252"/>
      <c r="CF38" s="252"/>
      <c r="CH38" s="252"/>
      <c r="CI38" s="253"/>
      <c r="CJ38" s="249"/>
      <c r="CK38" s="250"/>
      <c r="CL38" s="251"/>
      <c r="CM38" s="249"/>
      <c r="CN38" s="249"/>
      <c r="CO38" s="252"/>
      <c r="CP38" s="252"/>
      <c r="CR38" s="240"/>
      <c r="CS38" s="252"/>
      <c r="CT38" s="252"/>
      <c r="CV38" s="252"/>
      <c r="CW38" s="253"/>
      <c r="CX38" s="252"/>
      <c r="CY38" s="252"/>
      <c r="DA38" s="252"/>
      <c r="DB38" s="253"/>
      <c r="DC38" s="249"/>
      <c r="DD38" s="250"/>
      <c r="DE38" s="251"/>
      <c r="DF38" s="249"/>
      <c r="DG38" s="249"/>
      <c r="DH38" s="252"/>
      <c r="DI38" s="252"/>
      <c r="DK38" s="240"/>
      <c r="DL38" s="252"/>
      <c r="DM38" s="252"/>
      <c r="DO38" s="252"/>
      <c r="DP38" s="253"/>
      <c r="DQ38" s="252"/>
      <c r="DR38" s="252"/>
      <c r="DT38" s="252"/>
      <c r="DU38" s="253"/>
      <c r="DV38" s="249"/>
      <c r="DW38" s="250"/>
      <c r="DX38" s="251"/>
      <c r="DY38" s="249"/>
      <c r="DZ38" s="249"/>
      <c r="EA38" s="252"/>
      <c r="EB38" s="252"/>
    </row>
    <row r="39" spans="1:133" ht="13.2" customHeight="1">
      <c r="A39" s="240" t="s">
        <v>42</v>
      </c>
      <c r="B39" s="246">
        <f t="shared" ref="B39:B59" si="35">SUM(C39:F39)</f>
        <v>785</v>
      </c>
      <c r="C39" s="246">
        <v>143</v>
      </c>
      <c r="D39" s="248">
        <v>147</v>
      </c>
      <c r="E39" s="246">
        <v>251</v>
      </c>
      <c r="F39" s="248">
        <v>244</v>
      </c>
      <c r="G39" s="246">
        <f t="shared" ref="G39:G59" si="36">SUM(H39:K39)</f>
        <v>260</v>
      </c>
      <c r="H39" s="246">
        <v>46</v>
      </c>
      <c r="I39" s="248">
        <v>64</v>
      </c>
      <c r="J39" s="246">
        <v>74</v>
      </c>
      <c r="K39" s="248">
        <v>76</v>
      </c>
      <c r="L39" s="249">
        <f t="shared" ref="L39:L59" si="37">SUM(M39:P39)</f>
        <v>525</v>
      </c>
      <c r="M39" s="250">
        <f>C39-H39</f>
        <v>97</v>
      </c>
      <c r="N39" s="251">
        <f>D39-I39</f>
        <v>83</v>
      </c>
      <c r="O39" s="249">
        <f>E39-J39</f>
        <v>177</v>
      </c>
      <c r="P39" s="249">
        <f>F39-K39</f>
        <v>168</v>
      </c>
      <c r="Q39" s="246">
        <f t="shared" ref="Q39:Q59" si="38">SUM(R39:S39)</f>
        <v>3</v>
      </c>
      <c r="R39" s="246">
        <v>1</v>
      </c>
      <c r="S39" s="247">
        <v>2</v>
      </c>
      <c r="T39" s="240" t="s">
        <v>42</v>
      </c>
      <c r="U39" s="246">
        <f t="shared" ref="U39:U59" si="39">SUM(V39:Y39)</f>
        <v>98</v>
      </c>
      <c r="V39" s="246">
        <v>29</v>
      </c>
      <c r="W39" s="247">
        <v>25</v>
      </c>
      <c r="X39" s="246">
        <v>26</v>
      </c>
      <c r="Y39" s="248">
        <v>18</v>
      </c>
      <c r="Z39" s="246">
        <f t="shared" ref="Z39:Z59" si="40">SUM(AA39:AD39)</f>
        <v>119</v>
      </c>
      <c r="AA39" s="246">
        <v>40</v>
      </c>
      <c r="AB39" s="247">
        <v>40</v>
      </c>
      <c r="AC39" s="246">
        <v>18</v>
      </c>
      <c r="AD39" s="248">
        <v>21</v>
      </c>
      <c r="AE39" s="249">
        <f t="shared" ref="AE39:AE59" si="41">SUM(AF39:AI39)</f>
        <v>-21</v>
      </c>
      <c r="AF39" s="250">
        <f>V39-AA39</f>
        <v>-11</v>
      </c>
      <c r="AG39" s="251">
        <f>W39-AB39</f>
        <v>-15</v>
      </c>
      <c r="AH39" s="249">
        <f>X39-AC39</f>
        <v>8</v>
      </c>
      <c r="AI39" s="249">
        <f>Y39-AD39</f>
        <v>-3</v>
      </c>
      <c r="AJ39" s="246">
        <f t="shared" ref="AJ39:AJ59" si="42">SUM(AK39:AL39)</f>
        <v>3</v>
      </c>
      <c r="AK39" s="246">
        <v>2</v>
      </c>
      <c r="AL39" s="247">
        <v>1</v>
      </c>
      <c r="AM39" s="240" t="s">
        <v>42</v>
      </c>
      <c r="AN39" s="252">
        <f t="shared" ref="AN39:AN59" si="43">SUM(AO39:AR39)</f>
        <v>47</v>
      </c>
      <c r="AO39" s="252">
        <v>14</v>
      </c>
      <c r="AP39" s="231">
        <v>21</v>
      </c>
      <c r="AQ39" s="252">
        <v>7</v>
      </c>
      <c r="AR39" s="253">
        <v>5</v>
      </c>
      <c r="AS39" s="252">
        <f t="shared" ref="AS39:AS59" si="44">SUM(AT39:AW39)</f>
        <v>74</v>
      </c>
      <c r="AT39" s="252">
        <v>24</v>
      </c>
      <c r="AU39" s="231">
        <v>22</v>
      </c>
      <c r="AV39" s="252">
        <v>16</v>
      </c>
      <c r="AW39" s="253">
        <v>12</v>
      </c>
      <c r="AX39" s="249">
        <f t="shared" ref="AX39:AX59" si="45">SUM(AY39:BB39)</f>
        <v>-27</v>
      </c>
      <c r="AY39" s="250">
        <f>AO39-AT39</f>
        <v>-10</v>
      </c>
      <c r="AZ39" s="251">
        <f>AP39-AU39</f>
        <v>-1</v>
      </c>
      <c r="BA39" s="249">
        <f>AQ39-AV39</f>
        <v>-9</v>
      </c>
      <c r="BB39" s="249">
        <f>AR39-AW39</f>
        <v>-7</v>
      </c>
      <c r="BC39" s="252">
        <f t="shared" ref="BC39:BC59" si="46">SUM(BD39:BE39)</f>
        <v>0</v>
      </c>
      <c r="BD39" s="246">
        <v>0</v>
      </c>
      <c r="BE39" s="247">
        <v>0</v>
      </c>
      <c r="BF39" s="240" t="s">
        <v>42</v>
      </c>
      <c r="BG39" s="252">
        <f t="shared" ref="BG39:BG59" si="47">SUM(BH39:BK39)</f>
        <v>44</v>
      </c>
      <c r="BH39" s="252">
        <v>12</v>
      </c>
      <c r="BI39" s="231">
        <v>15</v>
      </c>
      <c r="BJ39" s="252">
        <v>6</v>
      </c>
      <c r="BK39" s="253">
        <v>11</v>
      </c>
      <c r="BL39" s="252">
        <f t="shared" ref="BL39:BL59" si="48">SUM(BM39:BP39)</f>
        <v>63</v>
      </c>
      <c r="BM39" s="252">
        <v>26</v>
      </c>
      <c r="BN39" s="231">
        <v>22</v>
      </c>
      <c r="BO39" s="252">
        <v>10</v>
      </c>
      <c r="BP39" s="253">
        <v>5</v>
      </c>
      <c r="BQ39" s="249">
        <f t="shared" ref="BQ39:BQ59" si="49">SUM(BR39:BU39)</f>
        <v>-19</v>
      </c>
      <c r="BR39" s="250">
        <f>BH39-BM39</f>
        <v>-14</v>
      </c>
      <c r="BS39" s="251">
        <f>BI39-BN39</f>
        <v>-7</v>
      </c>
      <c r="BT39" s="249">
        <f>BJ39-BO39</f>
        <v>-4</v>
      </c>
      <c r="BU39" s="249">
        <f>BK39-BP39</f>
        <v>6</v>
      </c>
      <c r="BV39" s="252">
        <f t="shared" ref="BV39:BV59" si="50">SUM(BW39:BX39)</f>
        <v>0</v>
      </c>
      <c r="BW39" s="246">
        <v>0</v>
      </c>
      <c r="BX39" s="247">
        <v>0</v>
      </c>
      <c r="BY39" s="240" t="s">
        <v>42</v>
      </c>
      <c r="BZ39" s="252">
        <f t="shared" ref="BZ39:BZ59" si="51">SUM(CA39:CD39)</f>
        <v>21</v>
      </c>
      <c r="CA39" s="252">
        <v>4</v>
      </c>
      <c r="CB39" s="231">
        <v>11</v>
      </c>
      <c r="CC39" s="252">
        <v>3</v>
      </c>
      <c r="CD39" s="253">
        <v>3</v>
      </c>
      <c r="CE39" s="252">
        <f t="shared" ref="CE39:CE59" si="52">SUM(CF39:CI39)</f>
        <v>28</v>
      </c>
      <c r="CF39" s="252">
        <v>6</v>
      </c>
      <c r="CG39" s="231">
        <v>14</v>
      </c>
      <c r="CH39" s="252">
        <v>2</v>
      </c>
      <c r="CI39" s="253">
        <v>6</v>
      </c>
      <c r="CJ39" s="249">
        <f t="shared" ref="CJ39:CJ59" si="53">SUM(CK39:CN39)</f>
        <v>-7</v>
      </c>
      <c r="CK39" s="250">
        <f>CA39-CF39</f>
        <v>-2</v>
      </c>
      <c r="CL39" s="251">
        <f>CB39-CG39</f>
        <v>-3</v>
      </c>
      <c r="CM39" s="249">
        <f>CC39-CH39</f>
        <v>1</v>
      </c>
      <c r="CN39" s="249">
        <f>CD39-CI39</f>
        <v>-3</v>
      </c>
      <c r="CO39" s="252">
        <f t="shared" ref="CO39:CO59" si="54">SUM(CP39:CQ39)</f>
        <v>0</v>
      </c>
      <c r="CP39" s="246">
        <v>0</v>
      </c>
      <c r="CQ39" s="247">
        <v>0</v>
      </c>
      <c r="CR39" s="240" t="s">
        <v>42</v>
      </c>
      <c r="CS39" s="252">
        <f t="shared" ref="CS39:CS59" si="55">SUM(CT39:CW39)</f>
        <v>5</v>
      </c>
      <c r="CT39" s="252">
        <v>2</v>
      </c>
      <c r="CU39" s="231">
        <v>3</v>
      </c>
      <c r="CV39" s="252">
        <v>0</v>
      </c>
      <c r="CW39" s="253">
        <v>0</v>
      </c>
      <c r="CX39" s="252">
        <f t="shared" ref="CX39:CX59" si="56">SUM(CY39:DB39)</f>
        <v>6</v>
      </c>
      <c r="CY39" s="252">
        <v>2</v>
      </c>
      <c r="CZ39" s="231">
        <v>3</v>
      </c>
      <c r="DA39" s="252">
        <v>0</v>
      </c>
      <c r="DB39" s="253">
        <v>1</v>
      </c>
      <c r="DC39" s="249">
        <f t="shared" ref="DC39:DC59" si="57">SUM(DD39:DG39)</f>
        <v>-1</v>
      </c>
      <c r="DD39" s="250">
        <f>CT39-CY39</f>
        <v>0</v>
      </c>
      <c r="DE39" s="251">
        <f>CU39-CZ39</f>
        <v>0</v>
      </c>
      <c r="DF39" s="249">
        <f>CV39-DA39</f>
        <v>0</v>
      </c>
      <c r="DG39" s="249">
        <f>CW39-DB39</f>
        <v>-1</v>
      </c>
      <c r="DH39" s="252">
        <f t="shared" ref="DH39:DH59" si="58">SUM(DI39:DJ39)</f>
        <v>0</v>
      </c>
      <c r="DI39" s="246">
        <v>0</v>
      </c>
      <c r="DJ39" s="247">
        <v>0</v>
      </c>
      <c r="DK39" s="240" t="s">
        <v>42</v>
      </c>
      <c r="DL39" s="252">
        <f t="shared" ref="DL39:DL59" si="59">SUM(DM39:DP39)</f>
        <v>8</v>
      </c>
      <c r="DM39" s="252">
        <v>2</v>
      </c>
      <c r="DN39" s="231">
        <v>6</v>
      </c>
      <c r="DO39" s="252">
        <v>0</v>
      </c>
      <c r="DP39" s="253">
        <v>0</v>
      </c>
      <c r="DQ39" s="252">
        <f t="shared" ref="DQ39:DQ59" si="60">SUM(DR39:DU39)</f>
        <v>5</v>
      </c>
      <c r="DR39" s="252">
        <v>3</v>
      </c>
      <c r="DS39" s="231">
        <v>0</v>
      </c>
      <c r="DT39" s="252">
        <v>1</v>
      </c>
      <c r="DU39" s="253">
        <v>1</v>
      </c>
      <c r="DV39" s="249">
        <f t="shared" ref="DV39:DV59" si="61">SUM(DW39:DZ39)</f>
        <v>3</v>
      </c>
      <c r="DW39" s="250">
        <f>DM39-DR39</f>
        <v>-1</v>
      </c>
      <c r="DX39" s="251">
        <f>DN39-DS39</f>
        <v>6</v>
      </c>
      <c r="DY39" s="249">
        <f>DO39-DT39</f>
        <v>-1</v>
      </c>
      <c r="DZ39" s="249">
        <f>DP39-DU39</f>
        <v>-1</v>
      </c>
      <c r="EA39" s="252">
        <f t="shared" ref="EA39:EA59" si="62">SUM(EB39:EC39)</f>
        <v>0</v>
      </c>
      <c r="EB39" s="246">
        <v>0</v>
      </c>
      <c r="EC39" s="247">
        <v>0</v>
      </c>
    </row>
    <row r="40" spans="1:133" ht="13.2" customHeight="1">
      <c r="A40" s="240" t="s">
        <v>43</v>
      </c>
      <c r="B40" s="246">
        <f t="shared" si="35"/>
        <v>543</v>
      </c>
      <c r="C40" s="246">
        <v>96</v>
      </c>
      <c r="D40" s="248">
        <v>87</v>
      </c>
      <c r="E40" s="246">
        <v>193</v>
      </c>
      <c r="F40" s="248">
        <v>167</v>
      </c>
      <c r="G40" s="246">
        <f t="shared" si="36"/>
        <v>177</v>
      </c>
      <c r="H40" s="246">
        <v>35</v>
      </c>
      <c r="I40" s="248">
        <v>23</v>
      </c>
      <c r="J40" s="246">
        <v>56</v>
      </c>
      <c r="K40" s="248">
        <v>63</v>
      </c>
      <c r="L40" s="249">
        <f t="shared" si="37"/>
        <v>366</v>
      </c>
      <c r="M40" s="250">
        <f t="shared" ref="M40:P59" si="63">C40-H40</f>
        <v>61</v>
      </c>
      <c r="N40" s="251">
        <f t="shared" si="63"/>
        <v>64</v>
      </c>
      <c r="O40" s="249">
        <f t="shared" si="63"/>
        <v>137</v>
      </c>
      <c r="P40" s="249">
        <f t="shared" si="63"/>
        <v>104</v>
      </c>
      <c r="Q40" s="246">
        <f t="shared" si="38"/>
        <v>1</v>
      </c>
      <c r="R40" s="246">
        <v>0</v>
      </c>
      <c r="S40" s="247">
        <v>1</v>
      </c>
      <c r="T40" s="240" t="s">
        <v>43</v>
      </c>
      <c r="U40" s="246">
        <f t="shared" si="39"/>
        <v>59</v>
      </c>
      <c r="V40" s="246">
        <v>18</v>
      </c>
      <c r="W40" s="247">
        <v>18</v>
      </c>
      <c r="X40" s="246">
        <v>14</v>
      </c>
      <c r="Y40" s="248">
        <v>9</v>
      </c>
      <c r="Z40" s="246">
        <f t="shared" si="40"/>
        <v>60</v>
      </c>
      <c r="AA40" s="246">
        <v>26</v>
      </c>
      <c r="AB40" s="247">
        <v>19</v>
      </c>
      <c r="AC40" s="246">
        <v>7</v>
      </c>
      <c r="AD40" s="248">
        <v>8</v>
      </c>
      <c r="AE40" s="249">
        <f t="shared" si="41"/>
        <v>-1</v>
      </c>
      <c r="AF40" s="250">
        <f t="shared" ref="AF40:AI59" si="64">V40-AA40</f>
        <v>-8</v>
      </c>
      <c r="AG40" s="251">
        <f t="shared" si="64"/>
        <v>-1</v>
      </c>
      <c r="AH40" s="249">
        <f t="shared" si="64"/>
        <v>7</v>
      </c>
      <c r="AI40" s="249">
        <f t="shared" si="64"/>
        <v>1</v>
      </c>
      <c r="AJ40" s="246">
        <f t="shared" si="42"/>
        <v>0</v>
      </c>
      <c r="AK40" s="246">
        <v>0</v>
      </c>
      <c r="AL40" s="247">
        <v>0</v>
      </c>
      <c r="AM40" s="240" t="s">
        <v>43</v>
      </c>
      <c r="AN40" s="252">
        <f t="shared" si="43"/>
        <v>19</v>
      </c>
      <c r="AO40" s="252">
        <v>8</v>
      </c>
      <c r="AP40" s="231">
        <v>8</v>
      </c>
      <c r="AQ40" s="252">
        <v>1</v>
      </c>
      <c r="AR40" s="253">
        <v>2</v>
      </c>
      <c r="AS40" s="252">
        <f t="shared" si="44"/>
        <v>49</v>
      </c>
      <c r="AT40" s="252">
        <v>13</v>
      </c>
      <c r="AU40" s="231">
        <v>14</v>
      </c>
      <c r="AV40" s="252">
        <v>11</v>
      </c>
      <c r="AW40" s="253">
        <v>11</v>
      </c>
      <c r="AX40" s="249">
        <f t="shared" si="45"/>
        <v>-30</v>
      </c>
      <c r="AY40" s="250">
        <f t="shared" ref="AY40:BB59" si="65">AO40-AT40</f>
        <v>-5</v>
      </c>
      <c r="AZ40" s="251">
        <f t="shared" si="65"/>
        <v>-6</v>
      </c>
      <c r="BA40" s="249">
        <f t="shared" si="65"/>
        <v>-10</v>
      </c>
      <c r="BB40" s="249">
        <f t="shared" si="65"/>
        <v>-9</v>
      </c>
      <c r="BC40" s="252">
        <f t="shared" si="46"/>
        <v>0</v>
      </c>
      <c r="BD40" s="246">
        <v>0</v>
      </c>
      <c r="BE40" s="247">
        <v>0</v>
      </c>
      <c r="BF40" s="240" t="s">
        <v>43</v>
      </c>
      <c r="BG40" s="252">
        <f t="shared" si="47"/>
        <v>29</v>
      </c>
      <c r="BH40" s="252">
        <v>7</v>
      </c>
      <c r="BI40" s="231">
        <v>9</v>
      </c>
      <c r="BJ40" s="252">
        <v>9</v>
      </c>
      <c r="BK40" s="253">
        <v>4</v>
      </c>
      <c r="BL40" s="252">
        <f t="shared" si="48"/>
        <v>28</v>
      </c>
      <c r="BM40" s="252">
        <v>10</v>
      </c>
      <c r="BN40" s="231">
        <v>8</v>
      </c>
      <c r="BO40" s="252">
        <v>2</v>
      </c>
      <c r="BP40" s="253">
        <v>8</v>
      </c>
      <c r="BQ40" s="249">
        <f t="shared" si="49"/>
        <v>1</v>
      </c>
      <c r="BR40" s="250">
        <f t="shared" ref="BR40:BU59" si="66">BH40-BM40</f>
        <v>-3</v>
      </c>
      <c r="BS40" s="251">
        <f t="shared" si="66"/>
        <v>1</v>
      </c>
      <c r="BT40" s="249">
        <f t="shared" si="66"/>
        <v>7</v>
      </c>
      <c r="BU40" s="249">
        <f t="shared" si="66"/>
        <v>-4</v>
      </c>
      <c r="BV40" s="252">
        <f t="shared" si="50"/>
        <v>0</v>
      </c>
      <c r="BW40" s="246">
        <v>0</v>
      </c>
      <c r="BX40" s="247">
        <v>0</v>
      </c>
      <c r="BY40" s="240" t="s">
        <v>43</v>
      </c>
      <c r="BZ40" s="252">
        <f t="shared" si="51"/>
        <v>21</v>
      </c>
      <c r="CA40" s="252">
        <v>8</v>
      </c>
      <c r="CB40" s="231">
        <v>3</v>
      </c>
      <c r="CC40" s="252">
        <v>7</v>
      </c>
      <c r="CD40" s="253">
        <v>3</v>
      </c>
      <c r="CE40" s="252">
        <f t="shared" si="52"/>
        <v>16</v>
      </c>
      <c r="CF40" s="252">
        <v>2</v>
      </c>
      <c r="CG40" s="231">
        <v>4</v>
      </c>
      <c r="CH40" s="252">
        <v>7</v>
      </c>
      <c r="CI40" s="253">
        <v>3</v>
      </c>
      <c r="CJ40" s="249">
        <f t="shared" si="53"/>
        <v>5</v>
      </c>
      <c r="CK40" s="250">
        <f t="shared" ref="CK40:CN59" si="67">CA40-CF40</f>
        <v>6</v>
      </c>
      <c r="CL40" s="251">
        <f t="shared" si="67"/>
        <v>-1</v>
      </c>
      <c r="CM40" s="249">
        <f t="shared" si="67"/>
        <v>0</v>
      </c>
      <c r="CN40" s="249">
        <f t="shared" si="67"/>
        <v>0</v>
      </c>
      <c r="CO40" s="252">
        <f t="shared" si="54"/>
        <v>0</v>
      </c>
      <c r="CP40" s="246">
        <v>0</v>
      </c>
      <c r="CQ40" s="247">
        <v>0</v>
      </c>
      <c r="CR40" s="240" t="s">
        <v>43</v>
      </c>
      <c r="CS40" s="252">
        <f t="shared" si="55"/>
        <v>1</v>
      </c>
      <c r="CT40" s="252">
        <v>1</v>
      </c>
      <c r="CU40" s="231">
        <v>0</v>
      </c>
      <c r="CV40" s="252">
        <v>0</v>
      </c>
      <c r="CW40" s="253">
        <v>0</v>
      </c>
      <c r="CX40" s="252">
        <f t="shared" si="56"/>
        <v>7</v>
      </c>
      <c r="CY40" s="252">
        <v>3</v>
      </c>
      <c r="CZ40" s="231">
        <v>4</v>
      </c>
      <c r="DA40" s="252">
        <v>0</v>
      </c>
      <c r="DB40" s="253">
        <v>0</v>
      </c>
      <c r="DC40" s="249">
        <f t="shared" si="57"/>
        <v>-6</v>
      </c>
      <c r="DD40" s="250">
        <f t="shared" ref="DD40:DG59" si="68">CT40-CY40</f>
        <v>-2</v>
      </c>
      <c r="DE40" s="251">
        <f t="shared" si="68"/>
        <v>-4</v>
      </c>
      <c r="DF40" s="249">
        <f t="shared" si="68"/>
        <v>0</v>
      </c>
      <c r="DG40" s="249">
        <f t="shared" si="68"/>
        <v>0</v>
      </c>
      <c r="DH40" s="252">
        <f t="shared" si="58"/>
        <v>0</v>
      </c>
      <c r="DI40" s="246">
        <v>0</v>
      </c>
      <c r="DJ40" s="247">
        <v>0</v>
      </c>
      <c r="DK40" s="240" t="s">
        <v>43</v>
      </c>
      <c r="DL40" s="252">
        <f t="shared" si="59"/>
        <v>7</v>
      </c>
      <c r="DM40" s="252">
        <v>4</v>
      </c>
      <c r="DN40" s="231">
        <v>3</v>
      </c>
      <c r="DO40" s="252">
        <v>0</v>
      </c>
      <c r="DP40" s="253">
        <v>0</v>
      </c>
      <c r="DQ40" s="252">
        <f t="shared" si="60"/>
        <v>5</v>
      </c>
      <c r="DR40" s="252">
        <v>2</v>
      </c>
      <c r="DS40" s="231">
        <v>3</v>
      </c>
      <c r="DT40" s="252">
        <v>0</v>
      </c>
      <c r="DU40" s="253">
        <v>0</v>
      </c>
      <c r="DV40" s="249">
        <f t="shared" si="61"/>
        <v>2</v>
      </c>
      <c r="DW40" s="250">
        <f t="shared" ref="DW40:DZ59" si="69">DM40-DR40</f>
        <v>2</v>
      </c>
      <c r="DX40" s="251">
        <f t="shared" si="69"/>
        <v>0</v>
      </c>
      <c r="DY40" s="249">
        <f t="shared" si="69"/>
        <v>0</v>
      </c>
      <c r="DZ40" s="249">
        <f t="shared" si="69"/>
        <v>0</v>
      </c>
      <c r="EA40" s="252">
        <f t="shared" si="62"/>
        <v>0</v>
      </c>
      <c r="EB40" s="246">
        <v>0</v>
      </c>
      <c r="EC40" s="247">
        <v>0</v>
      </c>
    </row>
    <row r="41" spans="1:133" ht="13.2" customHeight="1">
      <c r="A41" s="240" t="s">
        <v>16</v>
      </c>
      <c r="B41" s="246">
        <f t="shared" si="35"/>
        <v>342</v>
      </c>
      <c r="C41" s="246">
        <v>61</v>
      </c>
      <c r="D41" s="248">
        <v>72</v>
      </c>
      <c r="E41" s="246">
        <v>110</v>
      </c>
      <c r="F41" s="248">
        <v>99</v>
      </c>
      <c r="G41" s="246">
        <f t="shared" si="36"/>
        <v>110</v>
      </c>
      <c r="H41" s="246">
        <v>19</v>
      </c>
      <c r="I41" s="248">
        <v>21</v>
      </c>
      <c r="J41" s="246">
        <v>42</v>
      </c>
      <c r="K41" s="248">
        <v>28</v>
      </c>
      <c r="L41" s="249">
        <f t="shared" si="37"/>
        <v>232</v>
      </c>
      <c r="M41" s="250">
        <f t="shared" si="63"/>
        <v>42</v>
      </c>
      <c r="N41" s="251">
        <f t="shared" si="63"/>
        <v>51</v>
      </c>
      <c r="O41" s="249">
        <f t="shared" si="63"/>
        <v>68</v>
      </c>
      <c r="P41" s="249">
        <f t="shared" si="63"/>
        <v>71</v>
      </c>
      <c r="Q41" s="246">
        <f t="shared" si="38"/>
        <v>0</v>
      </c>
      <c r="R41" s="246">
        <v>0</v>
      </c>
      <c r="S41" s="247">
        <v>0</v>
      </c>
      <c r="T41" s="240" t="s">
        <v>16</v>
      </c>
      <c r="U41" s="246">
        <f t="shared" si="39"/>
        <v>33</v>
      </c>
      <c r="V41" s="246">
        <v>13</v>
      </c>
      <c r="W41" s="247">
        <v>11</v>
      </c>
      <c r="X41" s="246">
        <v>8</v>
      </c>
      <c r="Y41" s="248">
        <v>1</v>
      </c>
      <c r="Z41" s="246">
        <f t="shared" si="40"/>
        <v>59</v>
      </c>
      <c r="AA41" s="246">
        <v>25</v>
      </c>
      <c r="AB41" s="247">
        <v>19</v>
      </c>
      <c r="AC41" s="246">
        <v>6</v>
      </c>
      <c r="AD41" s="248">
        <v>9</v>
      </c>
      <c r="AE41" s="249">
        <f t="shared" si="41"/>
        <v>-26</v>
      </c>
      <c r="AF41" s="250">
        <f t="shared" si="64"/>
        <v>-12</v>
      </c>
      <c r="AG41" s="251">
        <f t="shared" si="64"/>
        <v>-8</v>
      </c>
      <c r="AH41" s="249">
        <f t="shared" si="64"/>
        <v>2</v>
      </c>
      <c r="AI41" s="249">
        <f t="shared" si="64"/>
        <v>-8</v>
      </c>
      <c r="AJ41" s="246">
        <f t="shared" si="42"/>
        <v>1</v>
      </c>
      <c r="AK41" s="246">
        <v>1</v>
      </c>
      <c r="AL41" s="247">
        <v>0</v>
      </c>
      <c r="AM41" s="240" t="s">
        <v>16</v>
      </c>
      <c r="AN41" s="252">
        <f t="shared" si="43"/>
        <v>40</v>
      </c>
      <c r="AO41" s="252">
        <v>9</v>
      </c>
      <c r="AP41" s="231">
        <v>21</v>
      </c>
      <c r="AQ41" s="252">
        <v>3</v>
      </c>
      <c r="AR41" s="253">
        <v>7</v>
      </c>
      <c r="AS41" s="252">
        <f t="shared" si="44"/>
        <v>22</v>
      </c>
      <c r="AT41" s="252">
        <v>8</v>
      </c>
      <c r="AU41" s="231">
        <v>10</v>
      </c>
      <c r="AV41" s="252">
        <v>2</v>
      </c>
      <c r="AW41" s="253">
        <v>2</v>
      </c>
      <c r="AX41" s="249">
        <f t="shared" si="45"/>
        <v>18</v>
      </c>
      <c r="AY41" s="250">
        <f t="shared" si="65"/>
        <v>1</v>
      </c>
      <c r="AZ41" s="251">
        <f t="shared" si="65"/>
        <v>11</v>
      </c>
      <c r="BA41" s="249">
        <f t="shared" si="65"/>
        <v>1</v>
      </c>
      <c r="BB41" s="249">
        <f t="shared" si="65"/>
        <v>5</v>
      </c>
      <c r="BC41" s="252">
        <f t="shared" si="46"/>
        <v>0</v>
      </c>
      <c r="BD41" s="246">
        <v>0</v>
      </c>
      <c r="BE41" s="247">
        <v>0</v>
      </c>
      <c r="BF41" s="240" t="s">
        <v>16</v>
      </c>
      <c r="BG41" s="252">
        <f t="shared" si="47"/>
        <v>25</v>
      </c>
      <c r="BH41" s="252">
        <v>5</v>
      </c>
      <c r="BI41" s="231">
        <v>8</v>
      </c>
      <c r="BJ41" s="252">
        <v>7</v>
      </c>
      <c r="BK41" s="253">
        <v>5</v>
      </c>
      <c r="BL41" s="252">
        <f t="shared" si="48"/>
        <v>22</v>
      </c>
      <c r="BM41" s="252">
        <v>3</v>
      </c>
      <c r="BN41" s="231">
        <v>4</v>
      </c>
      <c r="BO41" s="252">
        <v>8</v>
      </c>
      <c r="BP41" s="253">
        <v>7</v>
      </c>
      <c r="BQ41" s="249">
        <f t="shared" si="49"/>
        <v>3</v>
      </c>
      <c r="BR41" s="250">
        <f t="shared" si="66"/>
        <v>2</v>
      </c>
      <c r="BS41" s="251">
        <f t="shared" si="66"/>
        <v>4</v>
      </c>
      <c r="BT41" s="249">
        <f t="shared" si="66"/>
        <v>-1</v>
      </c>
      <c r="BU41" s="249">
        <f t="shared" si="66"/>
        <v>-2</v>
      </c>
      <c r="BV41" s="252">
        <f t="shared" si="50"/>
        <v>0</v>
      </c>
      <c r="BW41" s="246">
        <v>0</v>
      </c>
      <c r="BX41" s="247">
        <v>0</v>
      </c>
      <c r="BY41" s="240" t="s">
        <v>16</v>
      </c>
      <c r="BZ41" s="252">
        <f t="shared" si="51"/>
        <v>12</v>
      </c>
      <c r="CA41" s="252">
        <v>4</v>
      </c>
      <c r="CB41" s="231">
        <v>1</v>
      </c>
      <c r="CC41" s="252">
        <v>5</v>
      </c>
      <c r="CD41" s="253">
        <v>2</v>
      </c>
      <c r="CE41" s="252">
        <f t="shared" si="52"/>
        <v>10</v>
      </c>
      <c r="CF41" s="252">
        <v>5</v>
      </c>
      <c r="CG41" s="231">
        <v>4</v>
      </c>
      <c r="CH41" s="252">
        <v>1</v>
      </c>
      <c r="CI41" s="253">
        <v>0</v>
      </c>
      <c r="CJ41" s="249">
        <f t="shared" si="53"/>
        <v>2</v>
      </c>
      <c r="CK41" s="250">
        <f t="shared" si="67"/>
        <v>-1</v>
      </c>
      <c r="CL41" s="251">
        <f t="shared" si="67"/>
        <v>-3</v>
      </c>
      <c r="CM41" s="249">
        <f t="shared" si="67"/>
        <v>4</v>
      </c>
      <c r="CN41" s="249">
        <f t="shared" si="67"/>
        <v>2</v>
      </c>
      <c r="CO41" s="252">
        <f t="shared" si="54"/>
        <v>0</v>
      </c>
      <c r="CP41" s="246">
        <v>0</v>
      </c>
      <c r="CQ41" s="247">
        <v>0</v>
      </c>
      <c r="CR41" s="240" t="s">
        <v>16</v>
      </c>
      <c r="CS41" s="252">
        <f t="shared" si="55"/>
        <v>2</v>
      </c>
      <c r="CT41" s="252">
        <v>1</v>
      </c>
      <c r="CU41" s="231">
        <v>1</v>
      </c>
      <c r="CV41" s="252">
        <v>0</v>
      </c>
      <c r="CW41" s="253">
        <v>0</v>
      </c>
      <c r="CX41" s="252">
        <f t="shared" si="56"/>
        <v>4</v>
      </c>
      <c r="CY41" s="252">
        <v>2</v>
      </c>
      <c r="CZ41" s="231">
        <v>2</v>
      </c>
      <c r="DA41" s="252">
        <v>0</v>
      </c>
      <c r="DB41" s="253">
        <v>0</v>
      </c>
      <c r="DC41" s="249">
        <f t="shared" si="57"/>
        <v>-2</v>
      </c>
      <c r="DD41" s="250">
        <f t="shared" si="68"/>
        <v>-1</v>
      </c>
      <c r="DE41" s="251">
        <f t="shared" si="68"/>
        <v>-1</v>
      </c>
      <c r="DF41" s="249">
        <f t="shared" si="68"/>
        <v>0</v>
      </c>
      <c r="DG41" s="249">
        <f t="shared" si="68"/>
        <v>0</v>
      </c>
      <c r="DH41" s="252">
        <f t="shared" si="58"/>
        <v>0</v>
      </c>
      <c r="DI41" s="246">
        <v>0</v>
      </c>
      <c r="DJ41" s="247">
        <v>0</v>
      </c>
      <c r="DK41" s="240" t="s">
        <v>16</v>
      </c>
      <c r="DL41" s="252">
        <f t="shared" si="59"/>
        <v>40</v>
      </c>
      <c r="DM41" s="252">
        <v>20</v>
      </c>
      <c r="DN41" s="231">
        <v>20</v>
      </c>
      <c r="DO41" s="252">
        <v>0</v>
      </c>
      <c r="DP41" s="253">
        <v>0</v>
      </c>
      <c r="DQ41" s="252">
        <f t="shared" si="60"/>
        <v>4</v>
      </c>
      <c r="DR41" s="252">
        <v>2</v>
      </c>
      <c r="DS41" s="231">
        <v>2</v>
      </c>
      <c r="DT41" s="252">
        <v>0</v>
      </c>
      <c r="DU41" s="253">
        <v>0</v>
      </c>
      <c r="DV41" s="249">
        <f t="shared" si="61"/>
        <v>36</v>
      </c>
      <c r="DW41" s="250">
        <f t="shared" si="69"/>
        <v>18</v>
      </c>
      <c r="DX41" s="251">
        <f t="shared" si="69"/>
        <v>18</v>
      </c>
      <c r="DY41" s="249">
        <f t="shared" si="69"/>
        <v>0</v>
      </c>
      <c r="DZ41" s="249">
        <f t="shared" si="69"/>
        <v>0</v>
      </c>
      <c r="EA41" s="252">
        <f t="shared" si="62"/>
        <v>0</v>
      </c>
      <c r="EB41" s="246">
        <v>0</v>
      </c>
      <c r="EC41" s="247">
        <v>0</v>
      </c>
    </row>
    <row r="42" spans="1:133" ht="13.2" customHeight="1">
      <c r="A42" s="240" t="s">
        <v>17</v>
      </c>
      <c r="B42" s="246">
        <f t="shared" si="35"/>
        <v>525</v>
      </c>
      <c r="C42" s="246">
        <v>109</v>
      </c>
      <c r="D42" s="248">
        <v>88</v>
      </c>
      <c r="E42" s="246">
        <v>177</v>
      </c>
      <c r="F42" s="248">
        <v>151</v>
      </c>
      <c r="G42" s="246">
        <f t="shared" si="36"/>
        <v>594</v>
      </c>
      <c r="H42" s="246">
        <v>99</v>
      </c>
      <c r="I42" s="248">
        <v>68</v>
      </c>
      <c r="J42" s="246">
        <v>248</v>
      </c>
      <c r="K42" s="248">
        <v>179</v>
      </c>
      <c r="L42" s="249">
        <f t="shared" si="37"/>
        <v>-69</v>
      </c>
      <c r="M42" s="250">
        <f t="shared" si="63"/>
        <v>10</v>
      </c>
      <c r="N42" s="251">
        <f t="shared" si="63"/>
        <v>20</v>
      </c>
      <c r="O42" s="249">
        <f t="shared" si="63"/>
        <v>-71</v>
      </c>
      <c r="P42" s="249">
        <f t="shared" si="63"/>
        <v>-28</v>
      </c>
      <c r="Q42" s="246">
        <f t="shared" si="38"/>
        <v>1</v>
      </c>
      <c r="R42" s="246">
        <v>1</v>
      </c>
      <c r="S42" s="247">
        <v>0</v>
      </c>
      <c r="T42" s="240" t="s">
        <v>17</v>
      </c>
      <c r="U42" s="246">
        <f t="shared" si="39"/>
        <v>60</v>
      </c>
      <c r="V42" s="246">
        <v>21</v>
      </c>
      <c r="W42" s="247">
        <v>18</v>
      </c>
      <c r="X42" s="246">
        <v>13</v>
      </c>
      <c r="Y42" s="248">
        <v>8</v>
      </c>
      <c r="Z42" s="246">
        <f t="shared" si="40"/>
        <v>179</v>
      </c>
      <c r="AA42" s="246">
        <v>37</v>
      </c>
      <c r="AB42" s="247">
        <v>34</v>
      </c>
      <c r="AC42" s="246">
        <v>65</v>
      </c>
      <c r="AD42" s="248">
        <v>43</v>
      </c>
      <c r="AE42" s="249">
        <f t="shared" si="41"/>
        <v>-119</v>
      </c>
      <c r="AF42" s="250">
        <f t="shared" si="64"/>
        <v>-16</v>
      </c>
      <c r="AG42" s="251">
        <f t="shared" si="64"/>
        <v>-16</v>
      </c>
      <c r="AH42" s="249">
        <f t="shared" si="64"/>
        <v>-52</v>
      </c>
      <c r="AI42" s="249">
        <f t="shared" si="64"/>
        <v>-35</v>
      </c>
      <c r="AJ42" s="246">
        <f t="shared" si="42"/>
        <v>0</v>
      </c>
      <c r="AK42" s="246">
        <v>0</v>
      </c>
      <c r="AL42" s="247">
        <v>0</v>
      </c>
      <c r="AM42" s="240" t="s">
        <v>17</v>
      </c>
      <c r="AN42" s="252">
        <f t="shared" si="43"/>
        <v>56</v>
      </c>
      <c r="AO42" s="252">
        <v>18</v>
      </c>
      <c r="AP42" s="231">
        <v>13</v>
      </c>
      <c r="AQ42" s="252">
        <v>16</v>
      </c>
      <c r="AR42" s="253">
        <v>9</v>
      </c>
      <c r="AS42" s="252">
        <f t="shared" si="44"/>
        <v>113</v>
      </c>
      <c r="AT42" s="252">
        <v>21</v>
      </c>
      <c r="AU42" s="231">
        <v>29</v>
      </c>
      <c r="AV42" s="252">
        <v>39</v>
      </c>
      <c r="AW42" s="253">
        <v>24</v>
      </c>
      <c r="AX42" s="249">
        <f t="shared" si="45"/>
        <v>-57</v>
      </c>
      <c r="AY42" s="250">
        <f t="shared" si="65"/>
        <v>-3</v>
      </c>
      <c r="AZ42" s="251">
        <f t="shared" si="65"/>
        <v>-16</v>
      </c>
      <c r="BA42" s="249">
        <f t="shared" si="65"/>
        <v>-23</v>
      </c>
      <c r="BB42" s="249">
        <f t="shared" si="65"/>
        <v>-15</v>
      </c>
      <c r="BC42" s="252">
        <f t="shared" si="46"/>
        <v>0</v>
      </c>
      <c r="BD42" s="246">
        <v>0</v>
      </c>
      <c r="BE42" s="247">
        <v>0</v>
      </c>
      <c r="BF42" s="240" t="s">
        <v>17</v>
      </c>
      <c r="BG42" s="252">
        <f t="shared" si="47"/>
        <v>65</v>
      </c>
      <c r="BH42" s="252">
        <v>20</v>
      </c>
      <c r="BI42" s="231">
        <v>22</v>
      </c>
      <c r="BJ42" s="252">
        <v>10</v>
      </c>
      <c r="BK42" s="253">
        <v>13</v>
      </c>
      <c r="BL42" s="252">
        <f t="shared" si="48"/>
        <v>95</v>
      </c>
      <c r="BM42" s="252">
        <v>19</v>
      </c>
      <c r="BN42" s="231">
        <v>17</v>
      </c>
      <c r="BO42" s="252">
        <v>31</v>
      </c>
      <c r="BP42" s="253">
        <v>28</v>
      </c>
      <c r="BQ42" s="249">
        <f t="shared" si="49"/>
        <v>-30</v>
      </c>
      <c r="BR42" s="250">
        <f t="shared" si="66"/>
        <v>1</v>
      </c>
      <c r="BS42" s="251">
        <f t="shared" si="66"/>
        <v>5</v>
      </c>
      <c r="BT42" s="249">
        <f t="shared" si="66"/>
        <v>-21</v>
      </c>
      <c r="BU42" s="249">
        <f t="shared" si="66"/>
        <v>-15</v>
      </c>
      <c r="BV42" s="252">
        <f t="shared" si="50"/>
        <v>0</v>
      </c>
      <c r="BW42" s="246">
        <v>0</v>
      </c>
      <c r="BX42" s="247">
        <v>0</v>
      </c>
      <c r="BY42" s="240" t="s">
        <v>17</v>
      </c>
      <c r="BZ42" s="252">
        <f t="shared" si="51"/>
        <v>33</v>
      </c>
      <c r="CA42" s="252">
        <v>7</v>
      </c>
      <c r="CB42" s="231">
        <v>9</v>
      </c>
      <c r="CC42" s="252">
        <v>8</v>
      </c>
      <c r="CD42" s="253">
        <v>9</v>
      </c>
      <c r="CE42" s="252">
        <f t="shared" si="52"/>
        <v>69</v>
      </c>
      <c r="CF42" s="252">
        <v>20</v>
      </c>
      <c r="CG42" s="231">
        <v>15</v>
      </c>
      <c r="CH42" s="252">
        <v>8</v>
      </c>
      <c r="CI42" s="253">
        <v>26</v>
      </c>
      <c r="CJ42" s="249">
        <f t="shared" si="53"/>
        <v>-36</v>
      </c>
      <c r="CK42" s="250">
        <f t="shared" si="67"/>
        <v>-13</v>
      </c>
      <c r="CL42" s="251">
        <f t="shared" si="67"/>
        <v>-6</v>
      </c>
      <c r="CM42" s="249">
        <f t="shared" si="67"/>
        <v>0</v>
      </c>
      <c r="CN42" s="249">
        <f t="shared" si="67"/>
        <v>-17</v>
      </c>
      <c r="CO42" s="252">
        <f t="shared" si="54"/>
        <v>0</v>
      </c>
      <c r="CP42" s="246">
        <v>0</v>
      </c>
      <c r="CQ42" s="247">
        <v>0</v>
      </c>
      <c r="CR42" s="240" t="s">
        <v>17</v>
      </c>
      <c r="CS42" s="252">
        <f t="shared" si="55"/>
        <v>1</v>
      </c>
      <c r="CT42" s="252">
        <v>0</v>
      </c>
      <c r="CU42" s="231">
        <v>1</v>
      </c>
      <c r="CV42" s="252">
        <v>0</v>
      </c>
      <c r="CW42" s="253">
        <v>0</v>
      </c>
      <c r="CX42" s="252">
        <f t="shared" si="56"/>
        <v>10</v>
      </c>
      <c r="CY42" s="252">
        <v>4</v>
      </c>
      <c r="CZ42" s="231">
        <v>4</v>
      </c>
      <c r="DA42" s="252">
        <v>1</v>
      </c>
      <c r="DB42" s="253">
        <v>1</v>
      </c>
      <c r="DC42" s="249">
        <f t="shared" si="57"/>
        <v>-9</v>
      </c>
      <c r="DD42" s="250">
        <f t="shared" si="68"/>
        <v>-4</v>
      </c>
      <c r="DE42" s="251">
        <f t="shared" si="68"/>
        <v>-3</v>
      </c>
      <c r="DF42" s="249">
        <f t="shared" si="68"/>
        <v>-1</v>
      </c>
      <c r="DG42" s="249">
        <f t="shared" si="68"/>
        <v>-1</v>
      </c>
      <c r="DH42" s="252">
        <f t="shared" si="58"/>
        <v>0</v>
      </c>
      <c r="DI42" s="246">
        <v>0</v>
      </c>
      <c r="DJ42" s="247">
        <v>0</v>
      </c>
      <c r="DK42" s="240" t="s">
        <v>17</v>
      </c>
      <c r="DL42" s="252">
        <f t="shared" si="59"/>
        <v>7</v>
      </c>
      <c r="DM42" s="252">
        <v>3</v>
      </c>
      <c r="DN42" s="231">
        <v>1</v>
      </c>
      <c r="DO42" s="252">
        <v>2</v>
      </c>
      <c r="DP42" s="253">
        <v>1</v>
      </c>
      <c r="DQ42" s="252">
        <f t="shared" si="60"/>
        <v>60</v>
      </c>
      <c r="DR42" s="252">
        <v>21</v>
      </c>
      <c r="DS42" s="231">
        <v>23</v>
      </c>
      <c r="DT42" s="252">
        <v>8</v>
      </c>
      <c r="DU42" s="253">
        <v>8</v>
      </c>
      <c r="DV42" s="249">
        <f t="shared" si="61"/>
        <v>-53</v>
      </c>
      <c r="DW42" s="250">
        <f t="shared" si="69"/>
        <v>-18</v>
      </c>
      <c r="DX42" s="251">
        <f t="shared" si="69"/>
        <v>-22</v>
      </c>
      <c r="DY42" s="249">
        <f t="shared" si="69"/>
        <v>-6</v>
      </c>
      <c r="DZ42" s="249">
        <f t="shared" si="69"/>
        <v>-7</v>
      </c>
      <c r="EA42" s="252">
        <f t="shared" si="62"/>
        <v>0</v>
      </c>
      <c r="EB42" s="246">
        <v>0</v>
      </c>
      <c r="EC42" s="247">
        <v>0</v>
      </c>
    </row>
    <row r="43" spans="1:133" ht="13.2" customHeight="1">
      <c r="A43" s="240" t="s">
        <v>18</v>
      </c>
      <c r="B43" s="246">
        <f t="shared" si="35"/>
        <v>1421</v>
      </c>
      <c r="C43" s="246">
        <v>196</v>
      </c>
      <c r="D43" s="248">
        <v>178</v>
      </c>
      <c r="E43" s="246">
        <v>558</v>
      </c>
      <c r="F43" s="248">
        <v>489</v>
      </c>
      <c r="G43" s="246">
        <f t="shared" si="36"/>
        <v>1419</v>
      </c>
      <c r="H43" s="246">
        <v>184</v>
      </c>
      <c r="I43" s="248">
        <v>184</v>
      </c>
      <c r="J43" s="246">
        <v>547</v>
      </c>
      <c r="K43" s="248">
        <v>504</v>
      </c>
      <c r="L43" s="249">
        <f t="shared" si="37"/>
        <v>2</v>
      </c>
      <c r="M43" s="250">
        <f t="shared" si="63"/>
        <v>12</v>
      </c>
      <c r="N43" s="251">
        <f t="shared" si="63"/>
        <v>-6</v>
      </c>
      <c r="O43" s="249">
        <f t="shared" si="63"/>
        <v>11</v>
      </c>
      <c r="P43" s="249">
        <f t="shared" si="63"/>
        <v>-15</v>
      </c>
      <c r="Q43" s="246">
        <f t="shared" si="38"/>
        <v>2</v>
      </c>
      <c r="R43" s="246">
        <v>0</v>
      </c>
      <c r="S43" s="247">
        <v>2</v>
      </c>
      <c r="T43" s="240" t="s">
        <v>18</v>
      </c>
      <c r="U43" s="246">
        <f t="shared" si="39"/>
        <v>252</v>
      </c>
      <c r="V43" s="246">
        <v>63</v>
      </c>
      <c r="W43" s="247">
        <v>62</v>
      </c>
      <c r="X43" s="246">
        <v>71</v>
      </c>
      <c r="Y43" s="248">
        <v>56</v>
      </c>
      <c r="Z43" s="246">
        <f t="shared" si="40"/>
        <v>355</v>
      </c>
      <c r="AA43" s="246">
        <v>58</v>
      </c>
      <c r="AB43" s="247">
        <v>87</v>
      </c>
      <c r="AC43" s="246">
        <v>92</v>
      </c>
      <c r="AD43" s="248">
        <v>118</v>
      </c>
      <c r="AE43" s="249">
        <f t="shared" si="41"/>
        <v>-103</v>
      </c>
      <c r="AF43" s="250">
        <f t="shared" si="64"/>
        <v>5</v>
      </c>
      <c r="AG43" s="251">
        <f t="shared" si="64"/>
        <v>-25</v>
      </c>
      <c r="AH43" s="249">
        <f t="shared" si="64"/>
        <v>-21</v>
      </c>
      <c r="AI43" s="249">
        <f t="shared" si="64"/>
        <v>-62</v>
      </c>
      <c r="AJ43" s="246">
        <f t="shared" si="42"/>
        <v>1</v>
      </c>
      <c r="AK43" s="246">
        <v>0</v>
      </c>
      <c r="AL43" s="247">
        <v>1</v>
      </c>
      <c r="AM43" s="240" t="s">
        <v>18</v>
      </c>
      <c r="AN43" s="252">
        <f t="shared" si="43"/>
        <v>170</v>
      </c>
      <c r="AO43" s="252">
        <v>46</v>
      </c>
      <c r="AP43" s="231">
        <v>34</v>
      </c>
      <c r="AQ43" s="252">
        <v>44</v>
      </c>
      <c r="AR43" s="253">
        <v>46</v>
      </c>
      <c r="AS43" s="252">
        <f t="shared" si="44"/>
        <v>198</v>
      </c>
      <c r="AT43" s="252">
        <v>40</v>
      </c>
      <c r="AU43" s="231">
        <v>46</v>
      </c>
      <c r="AV43" s="252">
        <v>49</v>
      </c>
      <c r="AW43" s="253">
        <v>63</v>
      </c>
      <c r="AX43" s="249">
        <f t="shared" si="45"/>
        <v>-28</v>
      </c>
      <c r="AY43" s="250">
        <f t="shared" si="65"/>
        <v>6</v>
      </c>
      <c r="AZ43" s="251">
        <f t="shared" si="65"/>
        <v>-12</v>
      </c>
      <c r="BA43" s="249">
        <f t="shared" si="65"/>
        <v>-5</v>
      </c>
      <c r="BB43" s="249">
        <f t="shared" si="65"/>
        <v>-17</v>
      </c>
      <c r="BC43" s="252">
        <f t="shared" si="46"/>
        <v>0</v>
      </c>
      <c r="BD43" s="246">
        <v>0</v>
      </c>
      <c r="BE43" s="247">
        <v>0</v>
      </c>
      <c r="BF43" s="240" t="s">
        <v>18</v>
      </c>
      <c r="BG43" s="252">
        <f t="shared" si="47"/>
        <v>172</v>
      </c>
      <c r="BH43" s="252">
        <v>56</v>
      </c>
      <c r="BI43" s="231">
        <v>62</v>
      </c>
      <c r="BJ43" s="252">
        <v>25</v>
      </c>
      <c r="BK43" s="253">
        <v>29</v>
      </c>
      <c r="BL43" s="252">
        <f t="shared" si="48"/>
        <v>168</v>
      </c>
      <c r="BM43" s="252">
        <v>49</v>
      </c>
      <c r="BN43" s="231">
        <v>38</v>
      </c>
      <c r="BO43" s="252">
        <v>41</v>
      </c>
      <c r="BP43" s="253">
        <v>40</v>
      </c>
      <c r="BQ43" s="249">
        <f t="shared" si="49"/>
        <v>4</v>
      </c>
      <c r="BR43" s="250">
        <f t="shared" si="66"/>
        <v>7</v>
      </c>
      <c r="BS43" s="251">
        <f t="shared" si="66"/>
        <v>24</v>
      </c>
      <c r="BT43" s="249">
        <f t="shared" si="66"/>
        <v>-16</v>
      </c>
      <c r="BU43" s="249">
        <f t="shared" si="66"/>
        <v>-11</v>
      </c>
      <c r="BV43" s="252">
        <f t="shared" si="50"/>
        <v>1</v>
      </c>
      <c r="BW43" s="246">
        <v>1</v>
      </c>
      <c r="BX43" s="247">
        <v>0</v>
      </c>
      <c r="BY43" s="240" t="s">
        <v>18</v>
      </c>
      <c r="BZ43" s="252">
        <f t="shared" si="51"/>
        <v>89</v>
      </c>
      <c r="CA43" s="252">
        <v>15</v>
      </c>
      <c r="CB43" s="231">
        <v>12</v>
      </c>
      <c r="CC43" s="252">
        <v>26</v>
      </c>
      <c r="CD43" s="253">
        <v>36</v>
      </c>
      <c r="CE43" s="252">
        <f t="shared" si="52"/>
        <v>133</v>
      </c>
      <c r="CF43" s="252">
        <v>21</v>
      </c>
      <c r="CG43" s="231">
        <v>32</v>
      </c>
      <c r="CH43" s="252">
        <v>38</v>
      </c>
      <c r="CI43" s="253">
        <v>42</v>
      </c>
      <c r="CJ43" s="249">
        <f t="shared" si="53"/>
        <v>-44</v>
      </c>
      <c r="CK43" s="250">
        <f t="shared" si="67"/>
        <v>-6</v>
      </c>
      <c r="CL43" s="251">
        <f t="shared" si="67"/>
        <v>-20</v>
      </c>
      <c r="CM43" s="249">
        <f t="shared" si="67"/>
        <v>-12</v>
      </c>
      <c r="CN43" s="249">
        <f t="shared" si="67"/>
        <v>-6</v>
      </c>
      <c r="CO43" s="252">
        <f t="shared" si="54"/>
        <v>1</v>
      </c>
      <c r="CP43" s="246">
        <v>0</v>
      </c>
      <c r="CQ43" s="247">
        <v>1</v>
      </c>
      <c r="CR43" s="240" t="s">
        <v>18</v>
      </c>
      <c r="CS43" s="252">
        <f t="shared" si="55"/>
        <v>9</v>
      </c>
      <c r="CT43" s="252">
        <v>1</v>
      </c>
      <c r="CU43" s="231">
        <v>1</v>
      </c>
      <c r="CV43" s="252">
        <v>1</v>
      </c>
      <c r="CW43" s="253">
        <v>6</v>
      </c>
      <c r="CX43" s="252">
        <f t="shared" si="56"/>
        <v>18</v>
      </c>
      <c r="CY43" s="252">
        <v>4</v>
      </c>
      <c r="CZ43" s="231">
        <v>6</v>
      </c>
      <c r="DA43" s="252">
        <v>4</v>
      </c>
      <c r="DB43" s="253">
        <v>4</v>
      </c>
      <c r="DC43" s="249">
        <f t="shared" si="57"/>
        <v>-9</v>
      </c>
      <c r="DD43" s="250">
        <f t="shared" si="68"/>
        <v>-3</v>
      </c>
      <c r="DE43" s="251">
        <f t="shared" si="68"/>
        <v>-5</v>
      </c>
      <c r="DF43" s="249">
        <f t="shared" si="68"/>
        <v>-3</v>
      </c>
      <c r="DG43" s="249">
        <f t="shared" si="68"/>
        <v>2</v>
      </c>
      <c r="DH43" s="252">
        <f t="shared" si="58"/>
        <v>1</v>
      </c>
      <c r="DI43" s="246">
        <v>0</v>
      </c>
      <c r="DJ43" s="247">
        <v>1</v>
      </c>
      <c r="DK43" s="240" t="s">
        <v>18</v>
      </c>
      <c r="DL43" s="252">
        <f t="shared" si="59"/>
        <v>14</v>
      </c>
      <c r="DM43" s="252">
        <v>5</v>
      </c>
      <c r="DN43" s="231">
        <v>2</v>
      </c>
      <c r="DO43" s="252">
        <v>2</v>
      </c>
      <c r="DP43" s="253">
        <v>5</v>
      </c>
      <c r="DQ43" s="252">
        <f t="shared" si="60"/>
        <v>14</v>
      </c>
      <c r="DR43" s="252">
        <v>1</v>
      </c>
      <c r="DS43" s="231">
        <v>4</v>
      </c>
      <c r="DT43" s="252">
        <v>7</v>
      </c>
      <c r="DU43" s="253">
        <v>2</v>
      </c>
      <c r="DV43" s="249">
        <f t="shared" si="61"/>
        <v>0</v>
      </c>
      <c r="DW43" s="250">
        <f t="shared" si="69"/>
        <v>4</v>
      </c>
      <c r="DX43" s="251">
        <f t="shared" si="69"/>
        <v>-2</v>
      </c>
      <c r="DY43" s="249">
        <f t="shared" si="69"/>
        <v>-5</v>
      </c>
      <c r="DZ43" s="249">
        <f t="shared" si="69"/>
        <v>3</v>
      </c>
      <c r="EA43" s="252">
        <f t="shared" si="62"/>
        <v>0</v>
      </c>
      <c r="EB43" s="246">
        <v>0</v>
      </c>
      <c r="EC43" s="247">
        <v>0</v>
      </c>
    </row>
    <row r="44" spans="1:133" ht="13.2" customHeight="1">
      <c r="A44" s="240" t="s">
        <v>19</v>
      </c>
      <c r="B44" s="246">
        <f t="shared" si="35"/>
        <v>1271</v>
      </c>
      <c r="C44" s="246">
        <v>201</v>
      </c>
      <c r="D44" s="248">
        <v>235</v>
      </c>
      <c r="E44" s="246">
        <v>426</v>
      </c>
      <c r="F44" s="248">
        <v>409</v>
      </c>
      <c r="G44" s="246">
        <f t="shared" si="36"/>
        <v>1013</v>
      </c>
      <c r="H44" s="246">
        <v>162</v>
      </c>
      <c r="I44" s="248">
        <v>171</v>
      </c>
      <c r="J44" s="246">
        <v>363</v>
      </c>
      <c r="K44" s="248">
        <v>317</v>
      </c>
      <c r="L44" s="249">
        <f t="shared" si="37"/>
        <v>258</v>
      </c>
      <c r="M44" s="250">
        <f t="shared" si="63"/>
        <v>39</v>
      </c>
      <c r="N44" s="251">
        <f t="shared" si="63"/>
        <v>64</v>
      </c>
      <c r="O44" s="249">
        <f t="shared" si="63"/>
        <v>63</v>
      </c>
      <c r="P44" s="249">
        <f t="shared" si="63"/>
        <v>92</v>
      </c>
      <c r="Q44" s="246">
        <f t="shared" si="38"/>
        <v>1</v>
      </c>
      <c r="R44" s="246">
        <v>1</v>
      </c>
      <c r="S44" s="247">
        <v>0</v>
      </c>
      <c r="T44" s="240" t="s">
        <v>19</v>
      </c>
      <c r="U44" s="246">
        <f t="shared" si="39"/>
        <v>357</v>
      </c>
      <c r="V44" s="246">
        <v>90</v>
      </c>
      <c r="W44" s="247">
        <v>101</v>
      </c>
      <c r="X44" s="246">
        <v>83</v>
      </c>
      <c r="Y44" s="248">
        <v>83</v>
      </c>
      <c r="Z44" s="246">
        <f t="shared" si="40"/>
        <v>358</v>
      </c>
      <c r="AA44" s="246">
        <v>113</v>
      </c>
      <c r="AB44" s="247">
        <v>106</v>
      </c>
      <c r="AC44" s="246">
        <v>73</v>
      </c>
      <c r="AD44" s="248">
        <v>66</v>
      </c>
      <c r="AE44" s="249">
        <f t="shared" si="41"/>
        <v>-1</v>
      </c>
      <c r="AF44" s="250">
        <f t="shared" si="64"/>
        <v>-23</v>
      </c>
      <c r="AG44" s="251">
        <f t="shared" si="64"/>
        <v>-5</v>
      </c>
      <c r="AH44" s="249">
        <f t="shared" si="64"/>
        <v>10</v>
      </c>
      <c r="AI44" s="249">
        <f t="shared" si="64"/>
        <v>17</v>
      </c>
      <c r="AJ44" s="246">
        <f t="shared" si="42"/>
        <v>1</v>
      </c>
      <c r="AK44" s="246">
        <v>1</v>
      </c>
      <c r="AL44" s="247">
        <v>0</v>
      </c>
      <c r="AM44" s="240" t="s">
        <v>19</v>
      </c>
      <c r="AN44" s="252">
        <f t="shared" si="43"/>
        <v>134</v>
      </c>
      <c r="AO44" s="252">
        <v>38</v>
      </c>
      <c r="AP44" s="231">
        <v>36</v>
      </c>
      <c r="AQ44" s="252">
        <v>23</v>
      </c>
      <c r="AR44" s="253">
        <v>37</v>
      </c>
      <c r="AS44" s="252">
        <f t="shared" si="44"/>
        <v>161</v>
      </c>
      <c r="AT44" s="252">
        <v>37</v>
      </c>
      <c r="AU44" s="231">
        <v>65</v>
      </c>
      <c r="AV44" s="252">
        <v>23</v>
      </c>
      <c r="AW44" s="253">
        <v>36</v>
      </c>
      <c r="AX44" s="249">
        <f t="shared" si="45"/>
        <v>-27</v>
      </c>
      <c r="AY44" s="250">
        <f t="shared" si="65"/>
        <v>1</v>
      </c>
      <c r="AZ44" s="251">
        <f t="shared" si="65"/>
        <v>-29</v>
      </c>
      <c r="BA44" s="249">
        <f t="shared" si="65"/>
        <v>0</v>
      </c>
      <c r="BB44" s="249">
        <f t="shared" si="65"/>
        <v>1</v>
      </c>
      <c r="BC44" s="252">
        <f t="shared" si="46"/>
        <v>0</v>
      </c>
      <c r="BD44" s="246">
        <v>0</v>
      </c>
      <c r="BE44" s="247">
        <v>0</v>
      </c>
      <c r="BF44" s="240" t="s">
        <v>19</v>
      </c>
      <c r="BG44" s="252">
        <f t="shared" si="47"/>
        <v>145</v>
      </c>
      <c r="BH44" s="252">
        <v>48</v>
      </c>
      <c r="BI44" s="231">
        <v>45</v>
      </c>
      <c r="BJ44" s="252">
        <v>31</v>
      </c>
      <c r="BK44" s="253">
        <v>21</v>
      </c>
      <c r="BL44" s="252">
        <f t="shared" si="48"/>
        <v>129</v>
      </c>
      <c r="BM44" s="252">
        <v>37</v>
      </c>
      <c r="BN44" s="231">
        <v>44</v>
      </c>
      <c r="BO44" s="252">
        <v>28</v>
      </c>
      <c r="BP44" s="253">
        <v>20</v>
      </c>
      <c r="BQ44" s="249">
        <f t="shared" si="49"/>
        <v>16</v>
      </c>
      <c r="BR44" s="250">
        <f t="shared" si="66"/>
        <v>11</v>
      </c>
      <c r="BS44" s="251">
        <f t="shared" si="66"/>
        <v>1</v>
      </c>
      <c r="BT44" s="249">
        <f t="shared" si="66"/>
        <v>3</v>
      </c>
      <c r="BU44" s="249">
        <f t="shared" si="66"/>
        <v>1</v>
      </c>
      <c r="BV44" s="252">
        <f t="shared" si="50"/>
        <v>1</v>
      </c>
      <c r="BW44" s="246">
        <v>1</v>
      </c>
      <c r="BX44" s="247">
        <v>0</v>
      </c>
      <c r="BY44" s="240" t="s">
        <v>19</v>
      </c>
      <c r="BZ44" s="252">
        <f t="shared" si="51"/>
        <v>92</v>
      </c>
      <c r="CA44" s="252">
        <v>20</v>
      </c>
      <c r="CB44" s="231">
        <v>18</v>
      </c>
      <c r="CC44" s="252">
        <v>31</v>
      </c>
      <c r="CD44" s="253">
        <v>23</v>
      </c>
      <c r="CE44" s="252">
        <f t="shared" si="52"/>
        <v>94</v>
      </c>
      <c r="CF44" s="252">
        <v>11</v>
      </c>
      <c r="CG44" s="231">
        <v>24</v>
      </c>
      <c r="CH44" s="252">
        <v>31</v>
      </c>
      <c r="CI44" s="253">
        <v>28</v>
      </c>
      <c r="CJ44" s="249">
        <f t="shared" si="53"/>
        <v>-2</v>
      </c>
      <c r="CK44" s="250">
        <f t="shared" si="67"/>
        <v>9</v>
      </c>
      <c r="CL44" s="251">
        <f t="shared" si="67"/>
        <v>-6</v>
      </c>
      <c r="CM44" s="249">
        <f t="shared" si="67"/>
        <v>0</v>
      </c>
      <c r="CN44" s="249">
        <f t="shared" si="67"/>
        <v>-5</v>
      </c>
      <c r="CO44" s="252">
        <f t="shared" si="54"/>
        <v>2</v>
      </c>
      <c r="CP44" s="246">
        <v>2</v>
      </c>
      <c r="CQ44" s="247">
        <v>0</v>
      </c>
      <c r="CR44" s="240" t="s">
        <v>19</v>
      </c>
      <c r="CS44" s="252">
        <f t="shared" si="55"/>
        <v>15</v>
      </c>
      <c r="CT44" s="252">
        <v>10</v>
      </c>
      <c r="CU44" s="231">
        <v>3</v>
      </c>
      <c r="CV44" s="252">
        <v>2</v>
      </c>
      <c r="CW44" s="253">
        <v>0</v>
      </c>
      <c r="CX44" s="252">
        <f t="shared" si="56"/>
        <v>13</v>
      </c>
      <c r="CY44" s="252">
        <v>7</v>
      </c>
      <c r="CZ44" s="231">
        <v>4</v>
      </c>
      <c r="DA44" s="252">
        <v>2</v>
      </c>
      <c r="DB44" s="253">
        <v>0</v>
      </c>
      <c r="DC44" s="249">
        <f t="shared" si="57"/>
        <v>2</v>
      </c>
      <c r="DD44" s="250">
        <f t="shared" si="68"/>
        <v>3</v>
      </c>
      <c r="DE44" s="251">
        <f t="shared" si="68"/>
        <v>-1</v>
      </c>
      <c r="DF44" s="249">
        <f t="shared" si="68"/>
        <v>0</v>
      </c>
      <c r="DG44" s="249">
        <f t="shared" si="68"/>
        <v>0</v>
      </c>
      <c r="DH44" s="252">
        <f t="shared" si="58"/>
        <v>0</v>
      </c>
      <c r="DI44" s="246">
        <v>0</v>
      </c>
      <c r="DJ44" s="247">
        <v>0</v>
      </c>
      <c r="DK44" s="240" t="s">
        <v>19</v>
      </c>
      <c r="DL44" s="252">
        <f t="shared" si="59"/>
        <v>19</v>
      </c>
      <c r="DM44" s="252">
        <v>3</v>
      </c>
      <c r="DN44" s="231">
        <v>6</v>
      </c>
      <c r="DO44" s="252">
        <v>7</v>
      </c>
      <c r="DP44" s="253">
        <v>3</v>
      </c>
      <c r="DQ44" s="252">
        <f t="shared" si="60"/>
        <v>9</v>
      </c>
      <c r="DR44" s="252">
        <v>2</v>
      </c>
      <c r="DS44" s="231">
        <v>0</v>
      </c>
      <c r="DT44" s="252">
        <v>6</v>
      </c>
      <c r="DU44" s="253">
        <v>1</v>
      </c>
      <c r="DV44" s="249">
        <f t="shared" si="61"/>
        <v>10</v>
      </c>
      <c r="DW44" s="250">
        <f t="shared" si="69"/>
        <v>1</v>
      </c>
      <c r="DX44" s="251">
        <f t="shared" si="69"/>
        <v>6</v>
      </c>
      <c r="DY44" s="249">
        <f t="shared" si="69"/>
        <v>1</v>
      </c>
      <c r="DZ44" s="249">
        <f t="shared" si="69"/>
        <v>2</v>
      </c>
      <c r="EA44" s="252">
        <f t="shared" si="62"/>
        <v>0</v>
      </c>
      <c r="EB44" s="246">
        <v>0</v>
      </c>
      <c r="EC44" s="247">
        <v>0</v>
      </c>
    </row>
    <row r="45" spans="1:133" ht="13.2" customHeight="1">
      <c r="A45" s="240" t="s">
        <v>20</v>
      </c>
      <c r="B45" s="246">
        <f t="shared" si="35"/>
        <v>1009</v>
      </c>
      <c r="C45" s="246">
        <v>190</v>
      </c>
      <c r="D45" s="248">
        <v>173</v>
      </c>
      <c r="E45" s="246">
        <v>317</v>
      </c>
      <c r="F45" s="248">
        <v>329</v>
      </c>
      <c r="G45" s="246">
        <f t="shared" si="36"/>
        <v>552</v>
      </c>
      <c r="H45" s="246">
        <v>115</v>
      </c>
      <c r="I45" s="248">
        <v>93</v>
      </c>
      <c r="J45" s="246">
        <v>180</v>
      </c>
      <c r="K45" s="248">
        <v>164</v>
      </c>
      <c r="L45" s="249">
        <f t="shared" si="37"/>
        <v>457</v>
      </c>
      <c r="M45" s="250">
        <f t="shared" si="63"/>
        <v>75</v>
      </c>
      <c r="N45" s="251">
        <f t="shared" si="63"/>
        <v>80</v>
      </c>
      <c r="O45" s="249">
        <f t="shared" si="63"/>
        <v>137</v>
      </c>
      <c r="P45" s="249">
        <f t="shared" si="63"/>
        <v>165</v>
      </c>
      <c r="Q45" s="246">
        <f t="shared" si="38"/>
        <v>4</v>
      </c>
      <c r="R45" s="246">
        <v>3</v>
      </c>
      <c r="S45" s="247">
        <v>1</v>
      </c>
      <c r="T45" s="240" t="s">
        <v>20</v>
      </c>
      <c r="U45" s="246">
        <f t="shared" si="39"/>
        <v>203</v>
      </c>
      <c r="V45" s="246">
        <v>54</v>
      </c>
      <c r="W45" s="247">
        <v>42</v>
      </c>
      <c r="X45" s="246">
        <v>57</v>
      </c>
      <c r="Y45" s="248">
        <v>50</v>
      </c>
      <c r="Z45" s="246">
        <f t="shared" si="40"/>
        <v>254</v>
      </c>
      <c r="AA45" s="246">
        <v>84</v>
      </c>
      <c r="AB45" s="247">
        <v>77</v>
      </c>
      <c r="AC45" s="246">
        <v>51</v>
      </c>
      <c r="AD45" s="248">
        <v>42</v>
      </c>
      <c r="AE45" s="249">
        <f t="shared" si="41"/>
        <v>-51</v>
      </c>
      <c r="AF45" s="250">
        <f t="shared" si="64"/>
        <v>-30</v>
      </c>
      <c r="AG45" s="251">
        <f t="shared" si="64"/>
        <v>-35</v>
      </c>
      <c r="AH45" s="249">
        <f t="shared" si="64"/>
        <v>6</v>
      </c>
      <c r="AI45" s="249">
        <f t="shared" si="64"/>
        <v>8</v>
      </c>
      <c r="AJ45" s="246">
        <f t="shared" si="42"/>
        <v>1</v>
      </c>
      <c r="AK45" s="246">
        <v>1</v>
      </c>
      <c r="AL45" s="247">
        <v>0</v>
      </c>
      <c r="AM45" s="240" t="s">
        <v>20</v>
      </c>
      <c r="AN45" s="252">
        <f t="shared" si="43"/>
        <v>99</v>
      </c>
      <c r="AO45" s="252">
        <v>32</v>
      </c>
      <c r="AP45" s="231">
        <v>26</v>
      </c>
      <c r="AQ45" s="252">
        <v>19</v>
      </c>
      <c r="AR45" s="253">
        <v>22</v>
      </c>
      <c r="AS45" s="252">
        <f t="shared" si="44"/>
        <v>111</v>
      </c>
      <c r="AT45" s="252">
        <v>28</v>
      </c>
      <c r="AU45" s="231">
        <v>25</v>
      </c>
      <c r="AV45" s="252">
        <v>21</v>
      </c>
      <c r="AW45" s="253">
        <v>37</v>
      </c>
      <c r="AX45" s="249">
        <f t="shared" si="45"/>
        <v>-12</v>
      </c>
      <c r="AY45" s="250">
        <f t="shared" si="65"/>
        <v>4</v>
      </c>
      <c r="AZ45" s="251">
        <f t="shared" si="65"/>
        <v>1</v>
      </c>
      <c r="BA45" s="249">
        <f t="shared" si="65"/>
        <v>-2</v>
      </c>
      <c r="BB45" s="249">
        <f t="shared" si="65"/>
        <v>-15</v>
      </c>
      <c r="BC45" s="252">
        <f t="shared" si="46"/>
        <v>0</v>
      </c>
      <c r="BD45" s="246">
        <v>0</v>
      </c>
      <c r="BE45" s="247">
        <v>0</v>
      </c>
      <c r="BF45" s="240" t="s">
        <v>20</v>
      </c>
      <c r="BG45" s="252">
        <f t="shared" si="47"/>
        <v>92</v>
      </c>
      <c r="BH45" s="252">
        <v>31</v>
      </c>
      <c r="BI45" s="231">
        <v>23</v>
      </c>
      <c r="BJ45" s="252">
        <v>20</v>
      </c>
      <c r="BK45" s="253">
        <v>18</v>
      </c>
      <c r="BL45" s="252">
        <f t="shared" si="48"/>
        <v>86</v>
      </c>
      <c r="BM45" s="252">
        <v>33</v>
      </c>
      <c r="BN45" s="231">
        <v>26</v>
      </c>
      <c r="BO45" s="252">
        <v>10</v>
      </c>
      <c r="BP45" s="253">
        <v>17</v>
      </c>
      <c r="BQ45" s="249">
        <f t="shared" si="49"/>
        <v>6</v>
      </c>
      <c r="BR45" s="250">
        <f t="shared" si="66"/>
        <v>-2</v>
      </c>
      <c r="BS45" s="251">
        <f t="shared" si="66"/>
        <v>-3</v>
      </c>
      <c r="BT45" s="249">
        <f t="shared" si="66"/>
        <v>10</v>
      </c>
      <c r="BU45" s="249">
        <f t="shared" si="66"/>
        <v>1</v>
      </c>
      <c r="BV45" s="252">
        <f t="shared" si="50"/>
        <v>0</v>
      </c>
      <c r="BW45" s="246">
        <v>0</v>
      </c>
      <c r="BX45" s="247">
        <v>0</v>
      </c>
      <c r="BY45" s="240" t="s">
        <v>20</v>
      </c>
      <c r="BZ45" s="252">
        <f t="shared" si="51"/>
        <v>39</v>
      </c>
      <c r="CA45" s="252">
        <v>4</v>
      </c>
      <c r="CB45" s="231">
        <v>7</v>
      </c>
      <c r="CC45" s="252">
        <v>12</v>
      </c>
      <c r="CD45" s="253">
        <v>16</v>
      </c>
      <c r="CE45" s="252">
        <f t="shared" si="52"/>
        <v>74</v>
      </c>
      <c r="CF45" s="252">
        <v>20</v>
      </c>
      <c r="CG45" s="231">
        <v>16</v>
      </c>
      <c r="CH45" s="252">
        <v>13</v>
      </c>
      <c r="CI45" s="253">
        <v>25</v>
      </c>
      <c r="CJ45" s="249">
        <f t="shared" si="53"/>
        <v>-35</v>
      </c>
      <c r="CK45" s="250">
        <f t="shared" si="67"/>
        <v>-16</v>
      </c>
      <c r="CL45" s="251">
        <f t="shared" si="67"/>
        <v>-9</v>
      </c>
      <c r="CM45" s="249">
        <f t="shared" si="67"/>
        <v>-1</v>
      </c>
      <c r="CN45" s="249">
        <f t="shared" si="67"/>
        <v>-9</v>
      </c>
      <c r="CO45" s="252">
        <f t="shared" si="54"/>
        <v>0</v>
      </c>
      <c r="CP45" s="246">
        <v>0</v>
      </c>
      <c r="CQ45" s="247">
        <v>0</v>
      </c>
      <c r="CR45" s="240" t="s">
        <v>20</v>
      </c>
      <c r="CS45" s="252">
        <f t="shared" si="55"/>
        <v>10</v>
      </c>
      <c r="CT45" s="252">
        <v>3</v>
      </c>
      <c r="CU45" s="231">
        <v>5</v>
      </c>
      <c r="CV45" s="252">
        <v>1</v>
      </c>
      <c r="CW45" s="253">
        <v>1</v>
      </c>
      <c r="CX45" s="252">
        <f t="shared" si="56"/>
        <v>9</v>
      </c>
      <c r="CY45" s="252">
        <v>2</v>
      </c>
      <c r="CZ45" s="231">
        <v>5</v>
      </c>
      <c r="DA45" s="252">
        <v>1</v>
      </c>
      <c r="DB45" s="253">
        <v>1</v>
      </c>
      <c r="DC45" s="249">
        <f t="shared" si="57"/>
        <v>1</v>
      </c>
      <c r="DD45" s="250">
        <f t="shared" si="68"/>
        <v>1</v>
      </c>
      <c r="DE45" s="251">
        <f t="shared" si="68"/>
        <v>0</v>
      </c>
      <c r="DF45" s="249">
        <f t="shared" si="68"/>
        <v>0</v>
      </c>
      <c r="DG45" s="249">
        <f t="shared" si="68"/>
        <v>0</v>
      </c>
      <c r="DH45" s="252">
        <f t="shared" si="58"/>
        <v>0</v>
      </c>
      <c r="DI45" s="246">
        <v>0</v>
      </c>
      <c r="DJ45" s="247">
        <v>0</v>
      </c>
      <c r="DK45" s="240" t="s">
        <v>20</v>
      </c>
      <c r="DL45" s="252">
        <f t="shared" si="59"/>
        <v>6</v>
      </c>
      <c r="DM45" s="252">
        <v>2</v>
      </c>
      <c r="DN45" s="231">
        <v>2</v>
      </c>
      <c r="DO45" s="252">
        <v>2</v>
      </c>
      <c r="DP45" s="253">
        <v>0</v>
      </c>
      <c r="DQ45" s="252">
        <f t="shared" si="60"/>
        <v>7</v>
      </c>
      <c r="DR45" s="252">
        <v>1</v>
      </c>
      <c r="DS45" s="231">
        <v>2</v>
      </c>
      <c r="DT45" s="252">
        <v>2</v>
      </c>
      <c r="DU45" s="253">
        <v>2</v>
      </c>
      <c r="DV45" s="249">
        <f t="shared" si="61"/>
        <v>-1</v>
      </c>
      <c r="DW45" s="250">
        <f t="shared" si="69"/>
        <v>1</v>
      </c>
      <c r="DX45" s="251">
        <f t="shared" si="69"/>
        <v>0</v>
      </c>
      <c r="DY45" s="249">
        <f t="shared" si="69"/>
        <v>0</v>
      </c>
      <c r="DZ45" s="249">
        <f t="shared" si="69"/>
        <v>-2</v>
      </c>
      <c r="EA45" s="252">
        <f t="shared" si="62"/>
        <v>0</v>
      </c>
      <c r="EB45" s="246">
        <v>0</v>
      </c>
      <c r="EC45" s="247">
        <v>0</v>
      </c>
    </row>
    <row r="46" spans="1:133" ht="13.2" customHeight="1">
      <c r="A46" s="240" t="s">
        <v>21</v>
      </c>
      <c r="B46" s="246">
        <f t="shared" si="35"/>
        <v>684</v>
      </c>
      <c r="C46" s="246">
        <v>119</v>
      </c>
      <c r="D46" s="248">
        <v>86</v>
      </c>
      <c r="E46" s="246">
        <v>261</v>
      </c>
      <c r="F46" s="248">
        <v>218</v>
      </c>
      <c r="G46" s="246">
        <f t="shared" si="36"/>
        <v>364</v>
      </c>
      <c r="H46" s="246">
        <v>80</v>
      </c>
      <c r="I46" s="248">
        <v>54</v>
      </c>
      <c r="J46" s="246">
        <v>127</v>
      </c>
      <c r="K46" s="248">
        <v>103</v>
      </c>
      <c r="L46" s="249">
        <f t="shared" si="37"/>
        <v>320</v>
      </c>
      <c r="M46" s="250">
        <f t="shared" si="63"/>
        <v>39</v>
      </c>
      <c r="N46" s="251">
        <f t="shared" si="63"/>
        <v>32</v>
      </c>
      <c r="O46" s="249">
        <f t="shared" si="63"/>
        <v>134</v>
      </c>
      <c r="P46" s="249">
        <f t="shared" si="63"/>
        <v>115</v>
      </c>
      <c r="Q46" s="246">
        <f t="shared" si="38"/>
        <v>9</v>
      </c>
      <c r="R46" s="246">
        <v>4</v>
      </c>
      <c r="S46" s="247">
        <v>5</v>
      </c>
      <c r="T46" s="240" t="s">
        <v>21</v>
      </c>
      <c r="U46" s="246">
        <f t="shared" si="39"/>
        <v>146</v>
      </c>
      <c r="V46" s="246">
        <v>38</v>
      </c>
      <c r="W46" s="247">
        <v>31</v>
      </c>
      <c r="X46" s="246">
        <v>43</v>
      </c>
      <c r="Y46" s="248">
        <v>34</v>
      </c>
      <c r="Z46" s="246">
        <f t="shared" si="40"/>
        <v>154</v>
      </c>
      <c r="AA46" s="246">
        <v>41</v>
      </c>
      <c r="AB46" s="247">
        <v>40</v>
      </c>
      <c r="AC46" s="246">
        <v>35</v>
      </c>
      <c r="AD46" s="248">
        <v>38</v>
      </c>
      <c r="AE46" s="249">
        <f t="shared" si="41"/>
        <v>-8</v>
      </c>
      <c r="AF46" s="250">
        <f t="shared" si="64"/>
        <v>-3</v>
      </c>
      <c r="AG46" s="251">
        <f t="shared" si="64"/>
        <v>-9</v>
      </c>
      <c r="AH46" s="249">
        <f t="shared" si="64"/>
        <v>8</v>
      </c>
      <c r="AI46" s="249">
        <f t="shared" si="64"/>
        <v>-4</v>
      </c>
      <c r="AJ46" s="246">
        <f t="shared" si="42"/>
        <v>2</v>
      </c>
      <c r="AK46" s="246">
        <v>2</v>
      </c>
      <c r="AL46" s="247">
        <v>0</v>
      </c>
      <c r="AM46" s="240" t="s">
        <v>21</v>
      </c>
      <c r="AN46" s="252">
        <f t="shared" si="43"/>
        <v>81</v>
      </c>
      <c r="AO46" s="252">
        <v>28</v>
      </c>
      <c r="AP46" s="231">
        <v>21</v>
      </c>
      <c r="AQ46" s="252">
        <v>14</v>
      </c>
      <c r="AR46" s="253">
        <v>18</v>
      </c>
      <c r="AS46" s="252">
        <f t="shared" si="44"/>
        <v>56</v>
      </c>
      <c r="AT46" s="252">
        <v>14</v>
      </c>
      <c r="AU46" s="231">
        <v>18</v>
      </c>
      <c r="AV46" s="252">
        <v>10</v>
      </c>
      <c r="AW46" s="253">
        <v>14</v>
      </c>
      <c r="AX46" s="249">
        <f t="shared" si="45"/>
        <v>25</v>
      </c>
      <c r="AY46" s="250">
        <f t="shared" si="65"/>
        <v>14</v>
      </c>
      <c r="AZ46" s="251">
        <f t="shared" si="65"/>
        <v>3</v>
      </c>
      <c r="BA46" s="249">
        <f t="shared" si="65"/>
        <v>4</v>
      </c>
      <c r="BB46" s="249">
        <f t="shared" si="65"/>
        <v>4</v>
      </c>
      <c r="BC46" s="252">
        <f t="shared" si="46"/>
        <v>2</v>
      </c>
      <c r="BD46" s="246">
        <v>2</v>
      </c>
      <c r="BE46" s="247">
        <v>0</v>
      </c>
      <c r="BF46" s="240" t="s">
        <v>21</v>
      </c>
      <c r="BG46" s="252">
        <f t="shared" si="47"/>
        <v>65</v>
      </c>
      <c r="BH46" s="252">
        <v>17</v>
      </c>
      <c r="BI46" s="231">
        <v>18</v>
      </c>
      <c r="BJ46" s="252">
        <v>20</v>
      </c>
      <c r="BK46" s="253">
        <v>10</v>
      </c>
      <c r="BL46" s="252">
        <f t="shared" si="48"/>
        <v>65</v>
      </c>
      <c r="BM46" s="252">
        <v>15</v>
      </c>
      <c r="BN46" s="231">
        <v>23</v>
      </c>
      <c r="BO46" s="252">
        <v>16</v>
      </c>
      <c r="BP46" s="253">
        <v>11</v>
      </c>
      <c r="BQ46" s="249">
        <f t="shared" si="49"/>
        <v>0</v>
      </c>
      <c r="BR46" s="250">
        <f t="shared" si="66"/>
        <v>2</v>
      </c>
      <c r="BS46" s="251">
        <f t="shared" si="66"/>
        <v>-5</v>
      </c>
      <c r="BT46" s="249">
        <f t="shared" si="66"/>
        <v>4</v>
      </c>
      <c r="BU46" s="249">
        <f t="shared" si="66"/>
        <v>-1</v>
      </c>
      <c r="BV46" s="252">
        <f t="shared" si="50"/>
        <v>0</v>
      </c>
      <c r="BW46" s="246">
        <v>0</v>
      </c>
      <c r="BX46" s="247">
        <v>0</v>
      </c>
      <c r="BY46" s="240" t="s">
        <v>21</v>
      </c>
      <c r="BZ46" s="252">
        <f t="shared" si="51"/>
        <v>36</v>
      </c>
      <c r="CA46" s="252">
        <v>3</v>
      </c>
      <c r="CB46" s="231">
        <v>9</v>
      </c>
      <c r="CC46" s="252">
        <v>11</v>
      </c>
      <c r="CD46" s="253">
        <v>13</v>
      </c>
      <c r="CE46" s="252">
        <f t="shared" si="52"/>
        <v>46</v>
      </c>
      <c r="CF46" s="252">
        <v>19</v>
      </c>
      <c r="CG46" s="231">
        <v>14</v>
      </c>
      <c r="CH46" s="252">
        <v>7</v>
      </c>
      <c r="CI46" s="253">
        <v>6</v>
      </c>
      <c r="CJ46" s="249">
        <f t="shared" si="53"/>
        <v>-10</v>
      </c>
      <c r="CK46" s="250">
        <f t="shared" si="67"/>
        <v>-16</v>
      </c>
      <c r="CL46" s="251">
        <f t="shared" si="67"/>
        <v>-5</v>
      </c>
      <c r="CM46" s="249">
        <f t="shared" si="67"/>
        <v>4</v>
      </c>
      <c r="CN46" s="249">
        <f t="shared" si="67"/>
        <v>7</v>
      </c>
      <c r="CO46" s="252">
        <f t="shared" si="54"/>
        <v>1</v>
      </c>
      <c r="CP46" s="246">
        <v>0</v>
      </c>
      <c r="CQ46" s="247">
        <v>1</v>
      </c>
      <c r="CR46" s="240" t="s">
        <v>21</v>
      </c>
      <c r="CS46" s="252">
        <f t="shared" si="55"/>
        <v>7</v>
      </c>
      <c r="CT46" s="252">
        <v>2</v>
      </c>
      <c r="CU46" s="231">
        <v>3</v>
      </c>
      <c r="CV46" s="252">
        <v>1</v>
      </c>
      <c r="CW46" s="253">
        <v>1</v>
      </c>
      <c r="CX46" s="252">
        <f t="shared" si="56"/>
        <v>7</v>
      </c>
      <c r="CY46" s="252">
        <v>4</v>
      </c>
      <c r="CZ46" s="231">
        <v>1</v>
      </c>
      <c r="DA46" s="252">
        <v>2</v>
      </c>
      <c r="DB46" s="253">
        <v>0</v>
      </c>
      <c r="DC46" s="249">
        <f t="shared" si="57"/>
        <v>0</v>
      </c>
      <c r="DD46" s="250">
        <f t="shared" si="68"/>
        <v>-2</v>
      </c>
      <c r="DE46" s="251">
        <f t="shared" si="68"/>
        <v>2</v>
      </c>
      <c r="DF46" s="249">
        <f t="shared" si="68"/>
        <v>-1</v>
      </c>
      <c r="DG46" s="249">
        <f t="shared" si="68"/>
        <v>1</v>
      </c>
      <c r="DH46" s="252">
        <f t="shared" si="58"/>
        <v>0</v>
      </c>
      <c r="DI46" s="246">
        <v>0</v>
      </c>
      <c r="DJ46" s="247">
        <v>0</v>
      </c>
      <c r="DK46" s="240" t="s">
        <v>21</v>
      </c>
      <c r="DL46" s="252">
        <f t="shared" si="59"/>
        <v>11</v>
      </c>
      <c r="DM46" s="252">
        <v>3</v>
      </c>
      <c r="DN46" s="231">
        <v>6</v>
      </c>
      <c r="DO46" s="252">
        <v>1</v>
      </c>
      <c r="DP46" s="253">
        <v>1</v>
      </c>
      <c r="DQ46" s="252">
        <f t="shared" si="60"/>
        <v>11</v>
      </c>
      <c r="DR46" s="252">
        <v>2</v>
      </c>
      <c r="DS46" s="231">
        <v>6</v>
      </c>
      <c r="DT46" s="252">
        <v>2</v>
      </c>
      <c r="DU46" s="253">
        <v>1</v>
      </c>
      <c r="DV46" s="249">
        <f t="shared" si="61"/>
        <v>0</v>
      </c>
      <c r="DW46" s="250">
        <f t="shared" si="69"/>
        <v>1</v>
      </c>
      <c r="DX46" s="251">
        <f t="shared" si="69"/>
        <v>0</v>
      </c>
      <c r="DY46" s="249">
        <f t="shared" si="69"/>
        <v>-1</v>
      </c>
      <c r="DZ46" s="249">
        <f t="shared" si="69"/>
        <v>0</v>
      </c>
      <c r="EA46" s="252">
        <f t="shared" si="62"/>
        <v>0</v>
      </c>
      <c r="EB46" s="246">
        <v>0</v>
      </c>
      <c r="EC46" s="247">
        <v>0</v>
      </c>
    </row>
    <row r="47" spans="1:133" ht="13.2" customHeight="1">
      <c r="A47" s="240" t="s">
        <v>22</v>
      </c>
      <c r="B47" s="246">
        <f t="shared" si="35"/>
        <v>538</v>
      </c>
      <c r="C47" s="246">
        <v>98</v>
      </c>
      <c r="D47" s="248">
        <v>104</v>
      </c>
      <c r="E47" s="246">
        <v>193</v>
      </c>
      <c r="F47" s="248">
        <v>143</v>
      </c>
      <c r="G47" s="246">
        <f t="shared" si="36"/>
        <v>315</v>
      </c>
      <c r="H47" s="246">
        <v>64</v>
      </c>
      <c r="I47" s="248">
        <v>56</v>
      </c>
      <c r="J47" s="246">
        <v>112</v>
      </c>
      <c r="K47" s="248">
        <v>83</v>
      </c>
      <c r="L47" s="249">
        <f t="shared" si="37"/>
        <v>223</v>
      </c>
      <c r="M47" s="250">
        <f t="shared" si="63"/>
        <v>34</v>
      </c>
      <c r="N47" s="251">
        <f t="shared" si="63"/>
        <v>48</v>
      </c>
      <c r="O47" s="249">
        <f t="shared" si="63"/>
        <v>81</v>
      </c>
      <c r="P47" s="249">
        <f t="shared" si="63"/>
        <v>60</v>
      </c>
      <c r="Q47" s="246">
        <f t="shared" si="38"/>
        <v>4</v>
      </c>
      <c r="R47" s="246">
        <v>3</v>
      </c>
      <c r="S47" s="247">
        <v>1</v>
      </c>
      <c r="T47" s="240" t="s">
        <v>22</v>
      </c>
      <c r="U47" s="246">
        <f t="shared" si="39"/>
        <v>106</v>
      </c>
      <c r="V47" s="246">
        <v>25</v>
      </c>
      <c r="W47" s="247">
        <v>26</v>
      </c>
      <c r="X47" s="246">
        <v>39</v>
      </c>
      <c r="Y47" s="248">
        <v>16</v>
      </c>
      <c r="Z47" s="246">
        <f t="shared" si="40"/>
        <v>99</v>
      </c>
      <c r="AA47" s="246">
        <v>30</v>
      </c>
      <c r="AB47" s="247">
        <v>24</v>
      </c>
      <c r="AC47" s="246">
        <v>25</v>
      </c>
      <c r="AD47" s="248">
        <v>20</v>
      </c>
      <c r="AE47" s="249">
        <f t="shared" si="41"/>
        <v>7</v>
      </c>
      <c r="AF47" s="250">
        <f t="shared" si="64"/>
        <v>-5</v>
      </c>
      <c r="AG47" s="251">
        <f t="shared" si="64"/>
        <v>2</v>
      </c>
      <c r="AH47" s="249">
        <f t="shared" si="64"/>
        <v>14</v>
      </c>
      <c r="AI47" s="249">
        <f t="shared" si="64"/>
        <v>-4</v>
      </c>
      <c r="AJ47" s="246">
        <f t="shared" si="42"/>
        <v>3</v>
      </c>
      <c r="AK47" s="246">
        <v>1</v>
      </c>
      <c r="AL47" s="247">
        <v>2</v>
      </c>
      <c r="AM47" s="240" t="s">
        <v>22</v>
      </c>
      <c r="AN47" s="252">
        <f t="shared" si="43"/>
        <v>68</v>
      </c>
      <c r="AO47" s="252">
        <v>23</v>
      </c>
      <c r="AP47" s="231">
        <v>18</v>
      </c>
      <c r="AQ47" s="252">
        <v>11</v>
      </c>
      <c r="AR47" s="253">
        <v>16</v>
      </c>
      <c r="AS47" s="252">
        <f t="shared" si="44"/>
        <v>65</v>
      </c>
      <c r="AT47" s="252">
        <v>21</v>
      </c>
      <c r="AU47" s="231">
        <v>17</v>
      </c>
      <c r="AV47" s="252">
        <v>16</v>
      </c>
      <c r="AW47" s="253">
        <v>11</v>
      </c>
      <c r="AX47" s="249">
        <f t="shared" si="45"/>
        <v>3</v>
      </c>
      <c r="AY47" s="250">
        <f t="shared" si="65"/>
        <v>2</v>
      </c>
      <c r="AZ47" s="251">
        <f t="shared" si="65"/>
        <v>1</v>
      </c>
      <c r="BA47" s="249">
        <f t="shared" si="65"/>
        <v>-5</v>
      </c>
      <c r="BB47" s="249">
        <f t="shared" si="65"/>
        <v>5</v>
      </c>
      <c r="BC47" s="252">
        <f t="shared" si="46"/>
        <v>1</v>
      </c>
      <c r="BD47" s="246">
        <v>0</v>
      </c>
      <c r="BE47" s="247">
        <v>1</v>
      </c>
      <c r="BF47" s="240" t="s">
        <v>22</v>
      </c>
      <c r="BG47" s="252">
        <f t="shared" si="47"/>
        <v>49</v>
      </c>
      <c r="BH47" s="252">
        <v>9</v>
      </c>
      <c r="BI47" s="231">
        <v>17</v>
      </c>
      <c r="BJ47" s="252">
        <v>14</v>
      </c>
      <c r="BK47" s="253">
        <v>9</v>
      </c>
      <c r="BL47" s="252">
        <f t="shared" si="48"/>
        <v>47</v>
      </c>
      <c r="BM47" s="252">
        <v>14</v>
      </c>
      <c r="BN47" s="231">
        <v>13</v>
      </c>
      <c r="BO47" s="252">
        <v>8</v>
      </c>
      <c r="BP47" s="253">
        <v>12</v>
      </c>
      <c r="BQ47" s="249">
        <f t="shared" si="49"/>
        <v>2</v>
      </c>
      <c r="BR47" s="250">
        <f t="shared" si="66"/>
        <v>-5</v>
      </c>
      <c r="BS47" s="251">
        <f t="shared" si="66"/>
        <v>4</v>
      </c>
      <c r="BT47" s="249">
        <f t="shared" si="66"/>
        <v>6</v>
      </c>
      <c r="BU47" s="249">
        <f t="shared" si="66"/>
        <v>-3</v>
      </c>
      <c r="BV47" s="252">
        <f t="shared" si="50"/>
        <v>1</v>
      </c>
      <c r="BW47" s="246">
        <v>1</v>
      </c>
      <c r="BX47" s="247">
        <v>0</v>
      </c>
      <c r="BY47" s="240" t="s">
        <v>22</v>
      </c>
      <c r="BZ47" s="252">
        <f t="shared" si="51"/>
        <v>25</v>
      </c>
      <c r="CA47" s="252">
        <v>6</v>
      </c>
      <c r="CB47" s="231">
        <v>4</v>
      </c>
      <c r="CC47" s="252">
        <v>7</v>
      </c>
      <c r="CD47" s="253">
        <v>8</v>
      </c>
      <c r="CE47" s="252">
        <f t="shared" si="52"/>
        <v>34</v>
      </c>
      <c r="CF47" s="252">
        <v>4</v>
      </c>
      <c r="CG47" s="231">
        <v>14</v>
      </c>
      <c r="CH47" s="252">
        <v>4</v>
      </c>
      <c r="CI47" s="253">
        <v>12</v>
      </c>
      <c r="CJ47" s="249">
        <f t="shared" si="53"/>
        <v>-9</v>
      </c>
      <c r="CK47" s="250">
        <f t="shared" si="67"/>
        <v>2</v>
      </c>
      <c r="CL47" s="251">
        <f t="shared" si="67"/>
        <v>-10</v>
      </c>
      <c r="CM47" s="249">
        <f t="shared" si="67"/>
        <v>3</v>
      </c>
      <c r="CN47" s="249">
        <f t="shared" si="67"/>
        <v>-4</v>
      </c>
      <c r="CO47" s="252">
        <f t="shared" si="54"/>
        <v>0</v>
      </c>
      <c r="CP47" s="246">
        <v>0</v>
      </c>
      <c r="CQ47" s="247">
        <v>0</v>
      </c>
      <c r="CR47" s="240" t="s">
        <v>22</v>
      </c>
      <c r="CS47" s="252">
        <f t="shared" si="55"/>
        <v>8</v>
      </c>
      <c r="CT47" s="252">
        <v>2</v>
      </c>
      <c r="CU47" s="231">
        <v>4</v>
      </c>
      <c r="CV47" s="252">
        <v>1</v>
      </c>
      <c r="CW47" s="253">
        <v>1</v>
      </c>
      <c r="CX47" s="252">
        <f t="shared" si="56"/>
        <v>13</v>
      </c>
      <c r="CY47" s="252">
        <v>5</v>
      </c>
      <c r="CZ47" s="231">
        <v>7</v>
      </c>
      <c r="DA47" s="252">
        <v>1</v>
      </c>
      <c r="DB47" s="253">
        <v>0</v>
      </c>
      <c r="DC47" s="249">
        <f t="shared" si="57"/>
        <v>-5</v>
      </c>
      <c r="DD47" s="250">
        <f t="shared" si="68"/>
        <v>-3</v>
      </c>
      <c r="DE47" s="251">
        <f t="shared" si="68"/>
        <v>-3</v>
      </c>
      <c r="DF47" s="249">
        <f t="shared" si="68"/>
        <v>0</v>
      </c>
      <c r="DG47" s="249">
        <f t="shared" si="68"/>
        <v>1</v>
      </c>
      <c r="DH47" s="252">
        <f t="shared" si="58"/>
        <v>0</v>
      </c>
      <c r="DI47" s="246">
        <v>0</v>
      </c>
      <c r="DJ47" s="247">
        <v>0</v>
      </c>
      <c r="DK47" s="240" t="s">
        <v>22</v>
      </c>
      <c r="DL47" s="252">
        <f t="shared" si="59"/>
        <v>3</v>
      </c>
      <c r="DM47" s="252">
        <v>1</v>
      </c>
      <c r="DN47" s="231">
        <v>2</v>
      </c>
      <c r="DO47" s="252">
        <v>0</v>
      </c>
      <c r="DP47" s="253">
        <v>0</v>
      </c>
      <c r="DQ47" s="252">
        <f t="shared" si="60"/>
        <v>9</v>
      </c>
      <c r="DR47" s="252">
        <v>5</v>
      </c>
      <c r="DS47" s="231">
        <v>3</v>
      </c>
      <c r="DT47" s="252">
        <v>0</v>
      </c>
      <c r="DU47" s="253">
        <v>1</v>
      </c>
      <c r="DV47" s="249">
        <f t="shared" si="61"/>
        <v>-6</v>
      </c>
      <c r="DW47" s="250">
        <f t="shared" si="69"/>
        <v>-4</v>
      </c>
      <c r="DX47" s="251">
        <f t="shared" si="69"/>
        <v>-1</v>
      </c>
      <c r="DY47" s="249">
        <f t="shared" si="69"/>
        <v>0</v>
      </c>
      <c r="DZ47" s="249">
        <f t="shared" si="69"/>
        <v>-1</v>
      </c>
      <c r="EA47" s="252">
        <f t="shared" si="62"/>
        <v>0</v>
      </c>
      <c r="EB47" s="246">
        <v>0</v>
      </c>
      <c r="EC47" s="247">
        <v>0</v>
      </c>
    </row>
    <row r="48" spans="1:133" ht="13.2" customHeight="1">
      <c r="A48" s="240" t="s">
        <v>23</v>
      </c>
      <c r="B48" s="246">
        <f t="shared" si="35"/>
        <v>403</v>
      </c>
      <c r="C48" s="246">
        <v>84</v>
      </c>
      <c r="D48" s="248">
        <v>71</v>
      </c>
      <c r="E48" s="246">
        <v>151</v>
      </c>
      <c r="F48" s="248">
        <v>97</v>
      </c>
      <c r="G48" s="246">
        <f t="shared" si="36"/>
        <v>234</v>
      </c>
      <c r="H48" s="246">
        <v>54</v>
      </c>
      <c r="I48" s="248">
        <v>34</v>
      </c>
      <c r="J48" s="246">
        <v>70</v>
      </c>
      <c r="K48" s="248">
        <v>76</v>
      </c>
      <c r="L48" s="249">
        <f t="shared" si="37"/>
        <v>169</v>
      </c>
      <c r="M48" s="250">
        <f t="shared" si="63"/>
        <v>30</v>
      </c>
      <c r="N48" s="251">
        <f t="shared" si="63"/>
        <v>37</v>
      </c>
      <c r="O48" s="249">
        <f t="shared" si="63"/>
        <v>81</v>
      </c>
      <c r="P48" s="249">
        <f t="shared" si="63"/>
        <v>21</v>
      </c>
      <c r="Q48" s="246">
        <f t="shared" si="38"/>
        <v>16</v>
      </c>
      <c r="R48" s="246">
        <v>10</v>
      </c>
      <c r="S48" s="247">
        <v>6</v>
      </c>
      <c r="T48" s="240" t="s">
        <v>23</v>
      </c>
      <c r="U48" s="246">
        <f t="shared" si="39"/>
        <v>76</v>
      </c>
      <c r="V48" s="246">
        <v>29</v>
      </c>
      <c r="W48" s="247">
        <v>22</v>
      </c>
      <c r="X48" s="246">
        <v>19</v>
      </c>
      <c r="Y48" s="248">
        <v>6</v>
      </c>
      <c r="Z48" s="246">
        <f t="shared" si="40"/>
        <v>89</v>
      </c>
      <c r="AA48" s="246">
        <v>29</v>
      </c>
      <c r="AB48" s="247">
        <v>28</v>
      </c>
      <c r="AC48" s="246">
        <v>16</v>
      </c>
      <c r="AD48" s="248">
        <v>16</v>
      </c>
      <c r="AE48" s="249">
        <f t="shared" si="41"/>
        <v>-13</v>
      </c>
      <c r="AF48" s="250">
        <f t="shared" si="64"/>
        <v>0</v>
      </c>
      <c r="AG48" s="251">
        <f t="shared" si="64"/>
        <v>-6</v>
      </c>
      <c r="AH48" s="249">
        <f t="shared" si="64"/>
        <v>3</v>
      </c>
      <c r="AI48" s="249">
        <f t="shared" si="64"/>
        <v>-10</v>
      </c>
      <c r="AJ48" s="246">
        <f t="shared" si="42"/>
        <v>8</v>
      </c>
      <c r="AK48" s="246">
        <v>7</v>
      </c>
      <c r="AL48" s="247">
        <v>1</v>
      </c>
      <c r="AM48" s="240" t="s">
        <v>23</v>
      </c>
      <c r="AN48" s="252">
        <f t="shared" si="43"/>
        <v>41</v>
      </c>
      <c r="AO48" s="252">
        <v>13</v>
      </c>
      <c r="AP48" s="231">
        <v>15</v>
      </c>
      <c r="AQ48" s="252">
        <v>7</v>
      </c>
      <c r="AR48" s="253">
        <v>6</v>
      </c>
      <c r="AS48" s="252">
        <f t="shared" si="44"/>
        <v>48</v>
      </c>
      <c r="AT48" s="252">
        <v>21</v>
      </c>
      <c r="AU48" s="231">
        <v>18</v>
      </c>
      <c r="AV48" s="252">
        <v>4</v>
      </c>
      <c r="AW48" s="253">
        <v>5</v>
      </c>
      <c r="AX48" s="249">
        <f t="shared" si="45"/>
        <v>-7</v>
      </c>
      <c r="AY48" s="250">
        <f t="shared" si="65"/>
        <v>-8</v>
      </c>
      <c r="AZ48" s="251">
        <f t="shared" si="65"/>
        <v>-3</v>
      </c>
      <c r="BA48" s="249">
        <f t="shared" si="65"/>
        <v>3</v>
      </c>
      <c r="BB48" s="249">
        <f t="shared" si="65"/>
        <v>1</v>
      </c>
      <c r="BC48" s="252">
        <f t="shared" si="46"/>
        <v>2</v>
      </c>
      <c r="BD48" s="246">
        <v>1</v>
      </c>
      <c r="BE48" s="247">
        <v>1</v>
      </c>
      <c r="BF48" s="240" t="s">
        <v>23</v>
      </c>
      <c r="BG48" s="252">
        <f t="shared" si="47"/>
        <v>42</v>
      </c>
      <c r="BH48" s="252">
        <v>19</v>
      </c>
      <c r="BI48" s="231">
        <v>10</v>
      </c>
      <c r="BJ48" s="252">
        <v>9</v>
      </c>
      <c r="BK48" s="253">
        <v>4</v>
      </c>
      <c r="BL48" s="252">
        <f t="shared" si="48"/>
        <v>44</v>
      </c>
      <c r="BM48" s="252">
        <v>10</v>
      </c>
      <c r="BN48" s="231">
        <v>13</v>
      </c>
      <c r="BO48" s="252">
        <v>10</v>
      </c>
      <c r="BP48" s="253">
        <v>11</v>
      </c>
      <c r="BQ48" s="249">
        <f t="shared" si="49"/>
        <v>-2</v>
      </c>
      <c r="BR48" s="250">
        <f t="shared" si="66"/>
        <v>9</v>
      </c>
      <c r="BS48" s="251">
        <f t="shared" si="66"/>
        <v>-3</v>
      </c>
      <c r="BT48" s="249">
        <f t="shared" si="66"/>
        <v>-1</v>
      </c>
      <c r="BU48" s="249">
        <f t="shared" si="66"/>
        <v>-7</v>
      </c>
      <c r="BV48" s="252">
        <f t="shared" si="50"/>
        <v>0</v>
      </c>
      <c r="BW48" s="246">
        <v>0</v>
      </c>
      <c r="BX48" s="247">
        <v>0</v>
      </c>
      <c r="BY48" s="240" t="s">
        <v>23</v>
      </c>
      <c r="BZ48" s="252">
        <f t="shared" si="51"/>
        <v>20</v>
      </c>
      <c r="CA48" s="252">
        <v>6</v>
      </c>
      <c r="CB48" s="231">
        <v>5</v>
      </c>
      <c r="CC48" s="252">
        <v>6</v>
      </c>
      <c r="CD48" s="253">
        <v>3</v>
      </c>
      <c r="CE48" s="252">
        <f t="shared" si="52"/>
        <v>27</v>
      </c>
      <c r="CF48" s="252">
        <v>10</v>
      </c>
      <c r="CG48" s="231">
        <v>11</v>
      </c>
      <c r="CH48" s="252">
        <v>4</v>
      </c>
      <c r="CI48" s="253">
        <v>2</v>
      </c>
      <c r="CJ48" s="249">
        <f t="shared" si="53"/>
        <v>-7</v>
      </c>
      <c r="CK48" s="250">
        <f t="shared" si="67"/>
        <v>-4</v>
      </c>
      <c r="CL48" s="251">
        <f t="shared" si="67"/>
        <v>-6</v>
      </c>
      <c r="CM48" s="249">
        <f t="shared" si="67"/>
        <v>2</v>
      </c>
      <c r="CN48" s="249">
        <f t="shared" si="67"/>
        <v>1</v>
      </c>
      <c r="CO48" s="252">
        <f t="shared" si="54"/>
        <v>1</v>
      </c>
      <c r="CP48" s="246">
        <v>1</v>
      </c>
      <c r="CQ48" s="247">
        <v>0</v>
      </c>
      <c r="CR48" s="240" t="s">
        <v>23</v>
      </c>
      <c r="CS48" s="252">
        <f t="shared" si="55"/>
        <v>5</v>
      </c>
      <c r="CT48" s="252">
        <v>4</v>
      </c>
      <c r="CU48" s="231">
        <v>1</v>
      </c>
      <c r="CV48" s="252">
        <v>0</v>
      </c>
      <c r="CW48" s="253">
        <v>0</v>
      </c>
      <c r="CX48" s="252">
        <f t="shared" si="56"/>
        <v>5</v>
      </c>
      <c r="CY48" s="252">
        <v>2</v>
      </c>
      <c r="CZ48" s="231">
        <v>2</v>
      </c>
      <c r="DA48" s="252">
        <v>0</v>
      </c>
      <c r="DB48" s="253">
        <v>1</v>
      </c>
      <c r="DC48" s="249">
        <f t="shared" si="57"/>
        <v>0</v>
      </c>
      <c r="DD48" s="250">
        <f t="shared" si="68"/>
        <v>2</v>
      </c>
      <c r="DE48" s="251">
        <f t="shared" si="68"/>
        <v>-1</v>
      </c>
      <c r="DF48" s="249">
        <f t="shared" si="68"/>
        <v>0</v>
      </c>
      <c r="DG48" s="249">
        <f t="shared" si="68"/>
        <v>-1</v>
      </c>
      <c r="DH48" s="252">
        <f t="shared" si="58"/>
        <v>0</v>
      </c>
      <c r="DI48" s="246">
        <v>0</v>
      </c>
      <c r="DJ48" s="247">
        <v>0</v>
      </c>
      <c r="DK48" s="240" t="s">
        <v>23</v>
      </c>
      <c r="DL48" s="252">
        <f t="shared" si="59"/>
        <v>3</v>
      </c>
      <c r="DM48" s="252">
        <v>2</v>
      </c>
      <c r="DN48" s="231">
        <v>0</v>
      </c>
      <c r="DO48" s="252">
        <v>1</v>
      </c>
      <c r="DP48" s="253">
        <v>0</v>
      </c>
      <c r="DQ48" s="252">
        <f t="shared" si="60"/>
        <v>6</v>
      </c>
      <c r="DR48" s="252">
        <v>2</v>
      </c>
      <c r="DS48" s="231">
        <v>3</v>
      </c>
      <c r="DT48" s="252">
        <v>0</v>
      </c>
      <c r="DU48" s="253">
        <v>1</v>
      </c>
      <c r="DV48" s="249">
        <f t="shared" si="61"/>
        <v>-3</v>
      </c>
      <c r="DW48" s="250">
        <f t="shared" si="69"/>
        <v>0</v>
      </c>
      <c r="DX48" s="251">
        <f t="shared" si="69"/>
        <v>-3</v>
      </c>
      <c r="DY48" s="249">
        <f t="shared" si="69"/>
        <v>1</v>
      </c>
      <c r="DZ48" s="249">
        <f t="shared" si="69"/>
        <v>-1</v>
      </c>
      <c r="EA48" s="252">
        <f t="shared" si="62"/>
        <v>1</v>
      </c>
      <c r="EB48" s="246">
        <v>0</v>
      </c>
      <c r="EC48" s="247">
        <v>1</v>
      </c>
    </row>
    <row r="49" spans="1:147" ht="13.2" customHeight="1">
      <c r="A49" s="240" t="s">
        <v>24</v>
      </c>
      <c r="B49" s="246">
        <f t="shared" si="35"/>
        <v>338</v>
      </c>
      <c r="C49" s="246">
        <v>71</v>
      </c>
      <c r="D49" s="248">
        <v>58</v>
      </c>
      <c r="E49" s="246">
        <v>118</v>
      </c>
      <c r="F49" s="248">
        <v>91</v>
      </c>
      <c r="G49" s="246">
        <f t="shared" si="36"/>
        <v>210</v>
      </c>
      <c r="H49" s="246">
        <v>45</v>
      </c>
      <c r="I49" s="248">
        <v>32</v>
      </c>
      <c r="J49" s="246">
        <v>73</v>
      </c>
      <c r="K49" s="248">
        <v>60</v>
      </c>
      <c r="L49" s="249">
        <f t="shared" si="37"/>
        <v>128</v>
      </c>
      <c r="M49" s="250">
        <f t="shared" si="63"/>
        <v>26</v>
      </c>
      <c r="N49" s="251">
        <f t="shared" si="63"/>
        <v>26</v>
      </c>
      <c r="O49" s="249">
        <f t="shared" si="63"/>
        <v>45</v>
      </c>
      <c r="P49" s="249">
        <f t="shared" si="63"/>
        <v>31</v>
      </c>
      <c r="Q49" s="246">
        <f t="shared" si="38"/>
        <v>26</v>
      </c>
      <c r="R49" s="246">
        <v>14</v>
      </c>
      <c r="S49" s="247">
        <v>12</v>
      </c>
      <c r="T49" s="240" t="s">
        <v>24</v>
      </c>
      <c r="U49" s="246">
        <f t="shared" si="39"/>
        <v>91</v>
      </c>
      <c r="V49" s="246">
        <v>29</v>
      </c>
      <c r="W49" s="247">
        <v>27</v>
      </c>
      <c r="X49" s="246">
        <v>21</v>
      </c>
      <c r="Y49" s="248">
        <v>14</v>
      </c>
      <c r="Z49" s="246">
        <f t="shared" si="40"/>
        <v>92</v>
      </c>
      <c r="AA49" s="246">
        <v>30</v>
      </c>
      <c r="AB49" s="247">
        <v>28</v>
      </c>
      <c r="AC49" s="246">
        <v>22</v>
      </c>
      <c r="AD49" s="248">
        <v>12</v>
      </c>
      <c r="AE49" s="249">
        <f t="shared" si="41"/>
        <v>-1</v>
      </c>
      <c r="AF49" s="250">
        <f t="shared" si="64"/>
        <v>-1</v>
      </c>
      <c r="AG49" s="251">
        <f t="shared" si="64"/>
        <v>-1</v>
      </c>
      <c r="AH49" s="249">
        <f t="shared" si="64"/>
        <v>-1</v>
      </c>
      <c r="AI49" s="249">
        <f t="shared" si="64"/>
        <v>2</v>
      </c>
      <c r="AJ49" s="246">
        <f t="shared" si="42"/>
        <v>15</v>
      </c>
      <c r="AK49" s="246">
        <v>7</v>
      </c>
      <c r="AL49" s="247">
        <v>8</v>
      </c>
      <c r="AM49" s="240" t="s">
        <v>24</v>
      </c>
      <c r="AN49" s="252">
        <f t="shared" si="43"/>
        <v>36</v>
      </c>
      <c r="AO49" s="252">
        <v>12</v>
      </c>
      <c r="AP49" s="231">
        <v>13</v>
      </c>
      <c r="AQ49" s="252">
        <v>5</v>
      </c>
      <c r="AR49" s="253">
        <v>6</v>
      </c>
      <c r="AS49" s="252">
        <f t="shared" si="44"/>
        <v>36</v>
      </c>
      <c r="AT49" s="252">
        <v>11</v>
      </c>
      <c r="AU49" s="231">
        <v>17</v>
      </c>
      <c r="AV49" s="252">
        <v>8</v>
      </c>
      <c r="AW49" s="253">
        <v>0</v>
      </c>
      <c r="AX49" s="249">
        <f t="shared" si="45"/>
        <v>0</v>
      </c>
      <c r="AY49" s="250">
        <f t="shared" si="65"/>
        <v>1</v>
      </c>
      <c r="AZ49" s="251">
        <f t="shared" si="65"/>
        <v>-4</v>
      </c>
      <c r="BA49" s="249">
        <f t="shared" si="65"/>
        <v>-3</v>
      </c>
      <c r="BB49" s="249">
        <f t="shared" si="65"/>
        <v>6</v>
      </c>
      <c r="BC49" s="252">
        <f t="shared" si="46"/>
        <v>4</v>
      </c>
      <c r="BD49" s="246">
        <v>1</v>
      </c>
      <c r="BE49" s="247">
        <v>3</v>
      </c>
      <c r="BF49" s="240" t="s">
        <v>24</v>
      </c>
      <c r="BG49" s="252">
        <f t="shared" si="47"/>
        <v>29</v>
      </c>
      <c r="BH49" s="252">
        <v>9</v>
      </c>
      <c r="BI49" s="231">
        <v>4</v>
      </c>
      <c r="BJ49" s="252">
        <v>7</v>
      </c>
      <c r="BK49" s="253">
        <v>9</v>
      </c>
      <c r="BL49" s="252">
        <f t="shared" si="48"/>
        <v>39</v>
      </c>
      <c r="BM49" s="252">
        <v>16</v>
      </c>
      <c r="BN49" s="231">
        <v>12</v>
      </c>
      <c r="BO49" s="252">
        <v>4</v>
      </c>
      <c r="BP49" s="253">
        <v>7</v>
      </c>
      <c r="BQ49" s="249">
        <f t="shared" si="49"/>
        <v>-10</v>
      </c>
      <c r="BR49" s="250">
        <f t="shared" si="66"/>
        <v>-7</v>
      </c>
      <c r="BS49" s="251">
        <f t="shared" si="66"/>
        <v>-8</v>
      </c>
      <c r="BT49" s="249">
        <f t="shared" si="66"/>
        <v>3</v>
      </c>
      <c r="BU49" s="249">
        <f t="shared" si="66"/>
        <v>2</v>
      </c>
      <c r="BV49" s="252">
        <f t="shared" si="50"/>
        <v>1</v>
      </c>
      <c r="BW49" s="246">
        <v>1</v>
      </c>
      <c r="BX49" s="247">
        <v>0</v>
      </c>
      <c r="BY49" s="240" t="s">
        <v>24</v>
      </c>
      <c r="BZ49" s="252">
        <f t="shared" si="51"/>
        <v>17</v>
      </c>
      <c r="CA49" s="252">
        <v>3</v>
      </c>
      <c r="CB49" s="231">
        <v>4</v>
      </c>
      <c r="CC49" s="252">
        <v>4</v>
      </c>
      <c r="CD49" s="253">
        <v>6</v>
      </c>
      <c r="CE49" s="252">
        <f t="shared" si="52"/>
        <v>12</v>
      </c>
      <c r="CF49" s="252">
        <v>6</v>
      </c>
      <c r="CG49" s="231">
        <v>4</v>
      </c>
      <c r="CH49" s="252">
        <v>2</v>
      </c>
      <c r="CI49" s="253">
        <v>0</v>
      </c>
      <c r="CJ49" s="249">
        <f t="shared" si="53"/>
        <v>5</v>
      </c>
      <c r="CK49" s="250">
        <f t="shared" si="67"/>
        <v>-3</v>
      </c>
      <c r="CL49" s="251">
        <f t="shared" si="67"/>
        <v>0</v>
      </c>
      <c r="CM49" s="249">
        <f t="shared" si="67"/>
        <v>2</v>
      </c>
      <c r="CN49" s="249">
        <f t="shared" si="67"/>
        <v>6</v>
      </c>
      <c r="CO49" s="252">
        <f t="shared" si="54"/>
        <v>1</v>
      </c>
      <c r="CP49" s="246">
        <v>1</v>
      </c>
      <c r="CQ49" s="247">
        <v>0</v>
      </c>
      <c r="CR49" s="240" t="s">
        <v>24</v>
      </c>
      <c r="CS49" s="252">
        <f t="shared" si="55"/>
        <v>3</v>
      </c>
      <c r="CT49" s="252">
        <v>2</v>
      </c>
      <c r="CU49" s="231">
        <v>0</v>
      </c>
      <c r="CV49" s="252">
        <v>1</v>
      </c>
      <c r="CW49" s="253">
        <v>0</v>
      </c>
      <c r="CX49" s="252">
        <f t="shared" si="56"/>
        <v>2</v>
      </c>
      <c r="CY49" s="252">
        <v>2</v>
      </c>
      <c r="CZ49" s="231">
        <v>0</v>
      </c>
      <c r="DA49" s="252">
        <v>0</v>
      </c>
      <c r="DB49" s="253">
        <v>0</v>
      </c>
      <c r="DC49" s="249">
        <f t="shared" si="57"/>
        <v>1</v>
      </c>
      <c r="DD49" s="250">
        <f t="shared" si="68"/>
        <v>0</v>
      </c>
      <c r="DE49" s="251">
        <f t="shared" si="68"/>
        <v>0</v>
      </c>
      <c r="DF49" s="249">
        <f t="shared" si="68"/>
        <v>1</v>
      </c>
      <c r="DG49" s="249">
        <f t="shared" si="68"/>
        <v>0</v>
      </c>
      <c r="DH49" s="252">
        <f t="shared" si="58"/>
        <v>1</v>
      </c>
      <c r="DI49" s="246">
        <v>1</v>
      </c>
      <c r="DJ49" s="247">
        <v>0</v>
      </c>
      <c r="DK49" s="240" t="s">
        <v>24</v>
      </c>
      <c r="DL49" s="252">
        <f t="shared" si="59"/>
        <v>11</v>
      </c>
      <c r="DM49" s="252">
        <v>6</v>
      </c>
      <c r="DN49" s="231">
        <v>0</v>
      </c>
      <c r="DO49" s="252">
        <v>3</v>
      </c>
      <c r="DP49" s="253">
        <v>2</v>
      </c>
      <c r="DQ49" s="252">
        <f t="shared" si="60"/>
        <v>9</v>
      </c>
      <c r="DR49" s="252">
        <v>6</v>
      </c>
      <c r="DS49" s="231">
        <v>3</v>
      </c>
      <c r="DT49" s="252">
        <v>0</v>
      </c>
      <c r="DU49" s="253">
        <v>0</v>
      </c>
      <c r="DV49" s="249">
        <f t="shared" si="61"/>
        <v>2</v>
      </c>
      <c r="DW49" s="250">
        <f t="shared" si="69"/>
        <v>0</v>
      </c>
      <c r="DX49" s="251">
        <f t="shared" si="69"/>
        <v>-3</v>
      </c>
      <c r="DY49" s="249">
        <f t="shared" si="69"/>
        <v>3</v>
      </c>
      <c r="DZ49" s="249">
        <f t="shared" si="69"/>
        <v>2</v>
      </c>
      <c r="EA49" s="252">
        <f t="shared" si="62"/>
        <v>1</v>
      </c>
      <c r="EB49" s="246">
        <v>1</v>
      </c>
      <c r="EC49" s="247">
        <v>0</v>
      </c>
    </row>
    <row r="50" spans="1:147" ht="13.2" customHeight="1">
      <c r="A50" s="240" t="s">
        <v>25</v>
      </c>
      <c r="B50" s="246">
        <f t="shared" si="35"/>
        <v>210</v>
      </c>
      <c r="C50" s="246">
        <v>54</v>
      </c>
      <c r="D50" s="248">
        <v>42</v>
      </c>
      <c r="E50" s="246">
        <v>75</v>
      </c>
      <c r="F50" s="248">
        <v>39</v>
      </c>
      <c r="G50" s="246">
        <f t="shared" si="36"/>
        <v>134</v>
      </c>
      <c r="H50" s="246">
        <v>25</v>
      </c>
      <c r="I50" s="248">
        <v>24</v>
      </c>
      <c r="J50" s="246">
        <v>55</v>
      </c>
      <c r="K50" s="248">
        <v>30</v>
      </c>
      <c r="L50" s="249">
        <f t="shared" si="37"/>
        <v>76</v>
      </c>
      <c r="M50" s="250">
        <f t="shared" si="63"/>
        <v>29</v>
      </c>
      <c r="N50" s="251">
        <f t="shared" si="63"/>
        <v>18</v>
      </c>
      <c r="O50" s="249">
        <f t="shared" si="63"/>
        <v>20</v>
      </c>
      <c r="P50" s="249">
        <f t="shared" si="63"/>
        <v>9</v>
      </c>
      <c r="Q50" s="246">
        <f t="shared" si="38"/>
        <v>35</v>
      </c>
      <c r="R50" s="246">
        <v>21</v>
      </c>
      <c r="S50" s="247">
        <v>14</v>
      </c>
      <c r="T50" s="240" t="s">
        <v>25</v>
      </c>
      <c r="U50" s="246">
        <f t="shared" si="39"/>
        <v>82</v>
      </c>
      <c r="V50" s="246">
        <v>25</v>
      </c>
      <c r="W50" s="247">
        <v>15</v>
      </c>
      <c r="X50" s="246">
        <v>26</v>
      </c>
      <c r="Y50" s="248">
        <v>16</v>
      </c>
      <c r="Z50" s="246">
        <f t="shared" si="40"/>
        <v>64</v>
      </c>
      <c r="AA50" s="246">
        <v>21</v>
      </c>
      <c r="AB50" s="247">
        <v>19</v>
      </c>
      <c r="AC50" s="246">
        <v>9</v>
      </c>
      <c r="AD50" s="248">
        <v>15</v>
      </c>
      <c r="AE50" s="249">
        <f t="shared" si="41"/>
        <v>18</v>
      </c>
      <c r="AF50" s="250">
        <f t="shared" si="64"/>
        <v>4</v>
      </c>
      <c r="AG50" s="251">
        <f t="shared" si="64"/>
        <v>-4</v>
      </c>
      <c r="AH50" s="249">
        <f t="shared" si="64"/>
        <v>17</v>
      </c>
      <c r="AI50" s="249">
        <f t="shared" si="64"/>
        <v>1</v>
      </c>
      <c r="AJ50" s="246">
        <f t="shared" si="42"/>
        <v>14</v>
      </c>
      <c r="AK50" s="246">
        <v>9</v>
      </c>
      <c r="AL50" s="247">
        <v>5</v>
      </c>
      <c r="AM50" s="240" t="s">
        <v>25</v>
      </c>
      <c r="AN50" s="252">
        <f t="shared" si="43"/>
        <v>27</v>
      </c>
      <c r="AO50" s="252">
        <v>9</v>
      </c>
      <c r="AP50" s="231">
        <v>11</v>
      </c>
      <c r="AQ50" s="252">
        <v>4</v>
      </c>
      <c r="AR50" s="253">
        <v>3</v>
      </c>
      <c r="AS50" s="252">
        <f t="shared" si="44"/>
        <v>30</v>
      </c>
      <c r="AT50" s="252">
        <v>13</v>
      </c>
      <c r="AU50" s="231">
        <v>10</v>
      </c>
      <c r="AV50" s="252">
        <v>2</v>
      </c>
      <c r="AW50" s="253">
        <v>5</v>
      </c>
      <c r="AX50" s="249">
        <f t="shared" si="45"/>
        <v>-3</v>
      </c>
      <c r="AY50" s="250">
        <f t="shared" si="65"/>
        <v>-4</v>
      </c>
      <c r="AZ50" s="251">
        <f t="shared" si="65"/>
        <v>1</v>
      </c>
      <c r="BA50" s="249">
        <f t="shared" si="65"/>
        <v>2</v>
      </c>
      <c r="BB50" s="249">
        <f t="shared" si="65"/>
        <v>-2</v>
      </c>
      <c r="BC50" s="252">
        <f t="shared" si="46"/>
        <v>8</v>
      </c>
      <c r="BD50" s="246">
        <v>2</v>
      </c>
      <c r="BE50" s="247">
        <v>6</v>
      </c>
      <c r="BF50" s="240" t="s">
        <v>25</v>
      </c>
      <c r="BG50" s="252">
        <f t="shared" si="47"/>
        <v>40</v>
      </c>
      <c r="BH50" s="252">
        <v>10</v>
      </c>
      <c r="BI50" s="231">
        <v>13</v>
      </c>
      <c r="BJ50" s="252">
        <v>11</v>
      </c>
      <c r="BK50" s="253">
        <v>6</v>
      </c>
      <c r="BL50" s="252">
        <f t="shared" si="48"/>
        <v>32</v>
      </c>
      <c r="BM50" s="252">
        <v>12</v>
      </c>
      <c r="BN50" s="231">
        <v>15</v>
      </c>
      <c r="BO50" s="252">
        <v>3</v>
      </c>
      <c r="BP50" s="253">
        <v>2</v>
      </c>
      <c r="BQ50" s="249">
        <f t="shared" si="49"/>
        <v>8</v>
      </c>
      <c r="BR50" s="250">
        <f t="shared" si="66"/>
        <v>-2</v>
      </c>
      <c r="BS50" s="251">
        <f t="shared" si="66"/>
        <v>-2</v>
      </c>
      <c r="BT50" s="249">
        <f t="shared" si="66"/>
        <v>8</v>
      </c>
      <c r="BU50" s="249">
        <f t="shared" si="66"/>
        <v>4</v>
      </c>
      <c r="BV50" s="252">
        <f t="shared" si="50"/>
        <v>5</v>
      </c>
      <c r="BW50" s="246">
        <v>4</v>
      </c>
      <c r="BX50" s="247">
        <v>1</v>
      </c>
      <c r="BY50" s="240" t="s">
        <v>25</v>
      </c>
      <c r="BZ50" s="252">
        <f t="shared" si="51"/>
        <v>16</v>
      </c>
      <c r="CA50" s="252">
        <v>6</v>
      </c>
      <c r="CB50" s="231">
        <v>3</v>
      </c>
      <c r="CC50" s="252">
        <v>3</v>
      </c>
      <c r="CD50" s="253">
        <v>4</v>
      </c>
      <c r="CE50" s="252">
        <f t="shared" si="52"/>
        <v>18</v>
      </c>
      <c r="CF50" s="252">
        <v>8</v>
      </c>
      <c r="CG50" s="231">
        <v>7</v>
      </c>
      <c r="CH50" s="252">
        <v>1</v>
      </c>
      <c r="CI50" s="253">
        <v>2</v>
      </c>
      <c r="CJ50" s="249">
        <f t="shared" si="53"/>
        <v>-2</v>
      </c>
      <c r="CK50" s="250">
        <f t="shared" si="67"/>
        <v>-2</v>
      </c>
      <c r="CL50" s="251">
        <f t="shared" si="67"/>
        <v>-4</v>
      </c>
      <c r="CM50" s="249">
        <f t="shared" si="67"/>
        <v>2</v>
      </c>
      <c r="CN50" s="249">
        <f t="shared" si="67"/>
        <v>2</v>
      </c>
      <c r="CO50" s="252">
        <f t="shared" si="54"/>
        <v>3</v>
      </c>
      <c r="CP50" s="246">
        <v>2</v>
      </c>
      <c r="CQ50" s="247">
        <v>1</v>
      </c>
      <c r="CR50" s="240" t="s">
        <v>25</v>
      </c>
      <c r="CS50" s="252">
        <f t="shared" si="55"/>
        <v>3</v>
      </c>
      <c r="CT50" s="252">
        <v>0</v>
      </c>
      <c r="CU50" s="231">
        <v>1</v>
      </c>
      <c r="CV50" s="252">
        <v>0</v>
      </c>
      <c r="CW50" s="253">
        <v>2</v>
      </c>
      <c r="CX50" s="252">
        <f t="shared" si="56"/>
        <v>9</v>
      </c>
      <c r="CY50" s="252">
        <v>6</v>
      </c>
      <c r="CZ50" s="231">
        <v>3</v>
      </c>
      <c r="DA50" s="252">
        <v>0</v>
      </c>
      <c r="DB50" s="253">
        <v>0</v>
      </c>
      <c r="DC50" s="249">
        <f t="shared" si="57"/>
        <v>-6</v>
      </c>
      <c r="DD50" s="250">
        <f t="shared" si="68"/>
        <v>-6</v>
      </c>
      <c r="DE50" s="251">
        <f t="shared" si="68"/>
        <v>-2</v>
      </c>
      <c r="DF50" s="249">
        <f t="shared" si="68"/>
        <v>0</v>
      </c>
      <c r="DG50" s="249">
        <f t="shared" si="68"/>
        <v>2</v>
      </c>
      <c r="DH50" s="252">
        <f t="shared" si="58"/>
        <v>0</v>
      </c>
      <c r="DI50" s="246">
        <v>0</v>
      </c>
      <c r="DJ50" s="247">
        <v>0</v>
      </c>
      <c r="DK50" s="240" t="s">
        <v>25</v>
      </c>
      <c r="DL50" s="252">
        <f t="shared" si="59"/>
        <v>7</v>
      </c>
      <c r="DM50" s="252">
        <v>3</v>
      </c>
      <c r="DN50" s="231">
        <v>0</v>
      </c>
      <c r="DO50" s="252">
        <v>2</v>
      </c>
      <c r="DP50" s="253">
        <v>2</v>
      </c>
      <c r="DQ50" s="252">
        <f t="shared" si="60"/>
        <v>6</v>
      </c>
      <c r="DR50" s="252">
        <v>6</v>
      </c>
      <c r="DS50" s="231">
        <v>0</v>
      </c>
      <c r="DT50" s="252">
        <v>0</v>
      </c>
      <c r="DU50" s="253">
        <v>0</v>
      </c>
      <c r="DV50" s="249">
        <f t="shared" si="61"/>
        <v>1</v>
      </c>
      <c r="DW50" s="250">
        <f t="shared" si="69"/>
        <v>-3</v>
      </c>
      <c r="DX50" s="251">
        <f t="shared" si="69"/>
        <v>0</v>
      </c>
      <c r="DY50" s="249">
        <f t="shared" si="69"/>
        <v>2</v>
      </c>
      <c r="DZ50" s="249">
        <f t="shared" si="69"/>
        <v>2</v>
      </c>
      <c r="EA50" s="252">
        <f t="shared" si="62"/>
        <v>2</v>
      </c>
      <c r="EB50" s="246">
        <v>0</v>
      </c>
      <c r="EC50" s="247">
        <v>2</v>
      </c>
    </row>
    <row r="51" spans="1:147" ht="13.2" customHeight="1">
      <c r="A51" s="240" t="s">
        <v>26</v>
      </c>
      <c r="B51" s="246">
        <f t="shared" si="35"/>
        <v>185</v>
      </c>
      <c r="C51" s="246">
        <v>35</v>
      </c>
      <c r="D51" s="248">
        <v>34</v>
      </c>
      <c r="E51" s="246">
        <v>69</v>
      </c>
      <c r="F51" s="248">
        <v>47</v>
      </c>
      <c r="G51" s="246">
        <f t="shared" si="36"/>
        <v>104</v>
      </c>
      <c r="H51" s="246">
        <v>27</v>
      </c>
      <c r="I51" s="248">
        <v>8</v>
      </c>
      <c r="J51" s="246">
        <v>33</v>
      </c>
      <c r="K51" s="248">
        <v>36</v>
      </c>
      <c r="L51" s="249">
        <f t="shared" si="37"/>
        <v>81</v>
      </c>
      <c r="M51" s="250">
        <f t="shared" si="63"/>
        <v>8</v>
      </c>
      <c r="N51" s="251">
        <f t="shared" si="63"/>
        <v>26</v>
      </c>
      <c r="O51" s="249">
        <f t="shared" si="63"/>
        <v>36</v>
      </c>
      <c r="P51" s="249">
        <f t="shared" si="63"/>
        <v>11</v>
      </c>
      <c r="Q51" s="246">
        <f t="shared" si="38"/>
        <v>72</v>
      </c>
      <c r="R51" s="246">
        <v>47</v>
      </c>
      <c r="S51" s="247">
        <v>25</v>
      </c>
      <c r="T51" s="240" t="s">
        <v>26</v>
      </c>
      <c r="U51" s="246">
        <f t="shared" si="39"/>
        <v>38</v>
      </c>
      <c r="V51" s="246">
        <v>8</v>
      </c>
      <c r="W51" s="247">
        <v>6</v>
      </c>
      <c r="X51" s="246">
        <v>18</v>
      </c>
      <c r="Y51" s="248">
        <v>6</v>
      </c>
      <c r="Z51" s="246">
        <f t="shared" si="40"/>
        <v>42</v>
      </c>
      <c r="AA51" s="246">
        <v>14</v>
      </c>
      <c r="AB51" s="247">
        <v>10</v>
      </c>
      <c r="AC51" s="246">
        <v>13</v>
      </c>
      <c r="AD51" s="248">
        <v>5</v>
      </c>
      <c r="AE51" s="249">
        <f t="shared" si="41"/>
        <v>-4</v>
      </c>
      <c r="AF51" s="250">
        <f t="shared" si="64"/>
        <v>-6</v>
      </c>
      <c r="AG51" s="251">
        <f t="shared" si="64"/>
        <v>-4</v>
      </c>
      <c r="AH51" s="249">
        <f t="shared" si="64"/>
        <v>5</v>
      </c>
      <c r="AI51" s="249">
        <f t="shared" si="64"/>
        <v>1</v>
      </c>
      <c r="AJ51" s="246">
        <f t="shared" si="42"/>
        <v>11</v>
      </c>
      <c r="AK51" s="246">
        <v>9</v>
      </c>
      <c r="AL51" s="247">
        <v>2</v>
      </c>
      <c r="AM51" s="240" t="s">
        <v>26</v>
      </c>
      <c r="AN51" s="252">
        <f t="shared" si="43"/>
        <v>22</v>
      </c>
      <c r="AO51" s="252">
        <v>10</v>
      </c>
      <c r="AP51" s="231">
        <v>7</v>
      </c>
      <c r="AQ51" s="252">
        <v>2</v>
      </c>
      <c r="AR51" s="253">
        <v>3</v>
      </c>
      <c r="AS51" s="252">
        <f t="shared" si="44"/>
        <v>20</v>
      </c>
      <c r="AT51" s="252">
        <v>7</v>
      </c>
      <c r="AU51" s="231">
        <v>11</v>
      </c>
      <c r="AV51" s="252">
        <v>2</v>
      </c>
      <c r="AW51" s="253">
        <v>0</v>
      </c>
      <c r="AX51" s="249">
        <f t="shared" si="45"/>
        <v>2</v>
      </c>
      <c r="AY51" s="250">
        <f t="shared" si="65"/>
        <v>3</v>
      </c>
      <c r="AZ51" s="251">
        <f t="shared" si="65"/>
        <v>-4</v>
      </c>
      <c r="BA51" s="249">
        <f t="shared" si="65"/>
        <v>0</v>
      </c>
      <c r="BB51" s="249">
        <f t="shared" si="65"/>
        <v>3</v>
      </c>
      <c r="BC51" s="252">
        <f t="shared" si="46"/>
        <v>9</v>
      </c>
      <c r="BD51" s="246">
        <v>8</v>
      </c>
      <c r="BE51" s="247">
        <v>1</v>
      </c>
      <c r="BF51" s="240" t="s">
        <v>26</v>
      </c>
      <c r="BG51" s="252">
        <f t="shared" si="47"/>
        <v>17</v>
      </c>
      <c r="BH51" s="252">
        <v>9</v>
      </c>
      <c r="BI51" s="231">
        <v>3</v>
      </c>
      <c r="BJ51" s="252">
        <v>3</v>
      </c>
      <c r="BK51" s="253">
        <v>2</v>
      </c>
      <c r="BL51" s="252">
        <f t="shared" si="48"/>
        <v>18</v>
      </c>
      <c r="BM51" s="252">
        <v>10</v>
      </c>
      <c r="BN51" s="231">
        <v>6</v>
      </c>
      <c r="BO51" s="252">
        <v>2</v>
      </c>
      <c r="BP51" s="253">
        <v>0</v>
      </c>
      <c r="BQ51" s="249">
        <f t="shared" si="49"/>
        <v>-1</v>
      </c>
      <c r="BR51" s="250">
        <f t="shared" si="66"/>
        <v>-1</v>
      </c>
      <c r="BS51" s="251">
        <f t="shared" si="66"/>
        <v>-3</v>
      </c>
      <c r="BT51" s="249">
        <f t="shared" si="66"/>
        <v>1</v>
      </c>
      <c r="BU51" s="249">
        <f t="shared" si="66"/>
        <v>2</v>
      </c>
      <c r="BV51" s="252">
        <f t="shared" si="50"/>
        <v>10</v>
      </c>
      <c r="BW51" s="246">
        <v>6</v>
      </c>
      <c r="BX51" s="247">
        <v>4</v>
      </c>
      <c r="BY51" s="240" t="s">
        <v>26</v>
      </c>
      <c r="BZ51" s="252">
        <f t="shared" si="51"/>
        <v>12</v>
      </c>
      <c r="CA51" s="252">
        <v>5</v>
      </c>
      <c r="CB51" s="231">
        <v>3</v>
      </c>
      <c r="CC51" s="252">
        <v>2</v>
      </c>
      <c r="CD51" s="253">
        <v>2</v>
      </c>
      <c r="CE51" s="252">
        <f t="shared" si="52"/>
        <v>12</v>
      </c>
      <c r="CF51" s="252">
        <v>8</v>
      </c>
      <c r="CG51" s="231">
        <v>3</v>
      </c>
      <c r="CH51" s="252">
        <v>1</v>
      </c>
      <c r="CI51" s="253">
        <v>0</v>
      </c>
      <c r="CJ51" s="249">
        <f t="shared" si="53"/>
        <v>0</v>
      </c>
      <c r="CK51" s="250">
        <f t="shared" si="67"/>
        <v>-3</v>
      </c>
      <c r="CL51" s="251">
        <f t="shared" si="67"/>
        <v>0</v>
      </c>
      <c r="CM51" s="249">
        <f t="shared" si="67"/>
        <v>1</v>
      </c>
      <c r="CN51" s="249">
        <f t="shared" si="67"/>
        <v>2</v>
      </c>
      <c r="CO51" s="252">
        <f t="shared" si="54"/>
        <v>1</v>
      </c>
      <c r="CP51" s="246">
        <v>0</v>
      </c>
      <c r="CQ51" s="247">
        <v>1</v>
      </c>
      <c r="CR51" s="240" t="s">
        <v>26</v>
      </c>
      <c r="CS51" s="252">
        <f t="shared" si="55"/>
        <v>2</v>
      </c>
      <c r="CT51" s="252">
        <v>1</v>
      </c>
      <c r="CU51" s="231">
        <v>0</v>
      </c>
      <c r="CV51" s="252">
        <v>1</v>
      </c>
      <c r="CW51" s="253">
        <v>0</v>
      </c>
      <c r="CX51" s="252">
        <f t="shared" si="56"/>
        <v>1</v>
      </c>
      <c r="CY51" s="252">
        <v>0</v>
      </c>
      <c r="CZ51" s="231">
        <v>1</v>
      </c>
      <c r="DA51" s="252">
        <v>0</v>
      </c>
      <c r="DB51" s="253">
        <v>0</v>
      </c>
      <c r="DC51" s="249">
        <f t="shared" si="57"/>
        <v>1</v>
      </c>
      <c r="DD51" s="250">
        <f t="shared" si="68"/>
        <v>1</v>
      </c>
      <c r="DE51" s="251">
        <f t="shared" si="68"/>
        <v>-1</v>
      </c>
      <c r="DF51" s="249">
        <f t="shared" si="68"/>
        <v>1</v>
      </c>
      <c r="DG51" s="249">
        <f t="shared" si="68"/>
        <v>0</v>
      </c>
      <c r="DH51" s="252">
        <f t="shared" si="58"/>
        <v>0</v>
      </c>
      <c r="DI51" s="246">
        <v>0</v>
      </c>
      <c r="DJ51" s="247">
        <v>0</v>
      </c>
      <c r="DK51" s="240" t="s">
        <v>26</v>
      </c>
      <c r="DL51" s="252">
        <f t="shared" si="59"/>
        <v>4</v>
      </c>
      <c r="DM51" s="252">
        <v>1</v>
      </c>
      <c r="DN51" s="231">
        <v>0</v>
      </c>
      <c r="DO51" s="252">
        <v>2</v>
      </c>
      <c r="DP51" s="253">
        <v>1</v>
      </c>
      <c r="DQ51" s="252">
        <f t="shared" si="60"/>
        <v>0</v>
      </c>
      <c r="DR51" s="252">
        <v>0</v>
      </c>
      <c r="DS51" s="231">
        <v>0</v>
      </c>
      <c r="DT51" s="252">
        <v>0</v>
      </c>
      <c r="DU51" s="253">
        <v>0</v>
      </c>
      <c r="DV51" s="249">
        <f t="shared" si="61"/>
        <v>4</v>
      </c>
      <c r="DW51" s="250">
        <f t="shared" si="69"/>
        <v>1</v>
      </c>
      <c r="DX51" s="251">
        <f t="shared" si="69"/>
        <v>0</v>
      </c>
      <c r="DY51" s="249">
        <f t="shared" si="69"/>
        <v>2</v>
      </c>
      <c r="DZ51" s="249">
        <f t="shared" si="69"/>
        <v>1</v>
      </c>
      <c r="EA51" s="252">
        <f t="shared" si="62"/>
        <v>1</v>
      </c>
      <c r="EB51" s="246">
        <v>0</v>
      </c>
      <c r="EC51" s="247">
        <v>1</v>
      </c>
    </row>
    <row r="52" spans="1:147" ht="13.2" customHeight="1">
      <c r="A52" s="240" t="s">
        <v>27</v>
      </c>
      <c r="B52" s="246">
        <f t="shared" si="35"/>
        <v>105</v>
      </c>
      <c r="C52" s="246">
        <v>15</v>
      </c>
      <c r="D52" s="248">
        <v>13</v>
      </c>
      <c r="E52" s="246">
        <v>37</v>
      </c>
      <c r="F52" s="248">
        <v>40</v>
      </c>
      <c r="G52" s="246">
        <f t="shared" si="36"/>
        <v>66</v>
      </c>
      <c r="H52" s="246">
        <v>18</v>
      </c>
      <c r="I52" s="248">
        <v>19</v>
      </c>
      <c r="J52" s="246">
        <v>15</v>
      </c>
      <c r="K52" s="248">
        <v>14</v>
      </c>
      <c r="L52" s="249">
        <f t="shared" si="37"/>
        <v>39</v>
      </c>
      <c r="M52" s="250">
        <f t="shared" si="63"/>
        <v>-3</v>
      </c>
      <c r="N52" s="251">
        <f t="shared" si="63"/>
        <v>-6</v>
      </c>
      <c r="O52" s="249">
        <f t="shared" si="63"/>
        <v>22</v>
      </c>
      <c r="P52" s="249">
        <f t="shared" si="63"/>
        <v>26</v>
      </c>
      <c r="Q52" s="246">
        <f t="shared" si="38"/>
        <v>117</v>
      </c>
      <c r="R52" s="246">
        <v>82</v>
      </c>
      <c r="S52" s="247">
        <v>35</v>
      </c>
      <c r="T52" s="240" t="s">
        <v>27</v>
      </c>
      <c r="U52" s="246">
        <f t="shared" si="39"/>
        <v>39</v>
      </c>
      <c r="V52" s="246">
        <v>11</v>
      </c>
      <c r="W52" s="247">
        <v>7</v>
      </c>
      <c r="X52" s="246">
        <v>12</v>
      </c>
      <c r="Y52" s="248">
        <v>9</v>
      </c>
      <c r="Z52" s="246">
        <f t="shared" si="40"/>
        <v>31</v>
      </c>
      <c r="AA52" s="246">
        <v>11</v>
      </c>
      <c r="AB52" s="247">
        <v>10</v>
      </c>
      <c r="AC52" s="246">
        <v>6</v>
      </c>
      <c r="AD52" s="248">
        <v>4</v>
      </c>
      <c r="AE52" s="249">
        <f t="shared" si="41"/>
        <v>8</v>
      </c>
      <c r="AF52" s="250">
        <f t="shared" si="64"/>
        <v>0</v>
      </c>
      <c r="AG52" s="251">
        <f t="shared" si="64"/>
        <v>-3</v>
      </c>
      <c r="AH52" s="249">
        <f t="shared" si="64"/>
        <v>6</v>
      </c>
      <c r="AI52" s="249">
        <f t="shared" si="64"/>
        <v>5</v>
      </c>
      <c r="AJ52" s="246">
        <f t="shared" si="42"/>
        <v>51</v>
      </c>
      <c r="AK52" s="246">
        <v>34</v>
      </c>
      <c r="AL52" s="247">
        <v>17</v>
      </c>
      <c r="AM52" s="240" t="s">
        <v>27</v>
      </c>
      <c r="AN52" s="252">
        <f t="shared" si="43"/>
        <v>25</v>
      </c>
      <c r="AO52" s="252">
        <v>6</v>
      </c>
      <c r="AP52" s="231">
        <v>11</v>
      </c>
      <c r="AQ52" s="252">
        <v>6</v>
      </c>
      <c r="AR52" s="253">
        <v>2</v>
      </c>
      <c r="AS52" s="252">
        <f t="shared" si="44"/>
        <v>10</v>
      </c>
      <c r="AT52" s="252">
        <v>4</v>
      </c>
      <c r="AU52" s="231">
        <v>2</v>
      </c>
      <c r="AV52" s="252">
        <v>3</v>
      </c>
      <c r="AW52" s="253">
        <v>1</v>
      </c>
      <c r="AX52" s="249">
        <f t="shared" si="45"/>
        <v>15</v>
      </c>
      <c r="AY52" s="250">
        <f t="shared" si="65"/>
        <v>2</v>
      </c>
      <c r="AZ52" s="251">
        <f t="shared" si="65"/>
        <v>9</v>
      </c>
      <c r="BA52" s="249">
        <f t="shared" si="65"/>
        <v>3</v>
      </c>
      <c r="BB52" s="249">
        <f t="shared" si="65"/>
        <v>1</v>
      </c>
      <c r="BC52" s="252">
        <f t="shared" si="46"/>
        <v>17</v>
      </c>
      <c r="BD52" s="246">
        <v>13</v>
      </c>
      <c r="BE52" s="247">
        <v>4</v>
      </c>
      <c r="BF52" s="240" t="s">
        <v>27</v>
      </c>
      <c r="BG52" s="252">
        <f t="shared" si="47"/>
        <v>22</v>
      </c>
      <c r="BH52" s="252">
        <v>6</v>
      </c>
      <c r="BI52" s="231">
        <v>5</v>
      </c>
      <c r="BJ52" s="252">
        <v>7</v>
      </c>
      <c r="BK52" s="253">
        <v>4</v>
      </c>
      <c r="BL52" s="252">
        <f t="shared" si="48"/>
        <v>11</v>
      </c>
      <c r="BM52" s="252">
        <v>3</v>
      </c>
      <c r="BN52" s="231">
        <v>5</v>
      </c>
      <c r="BO52" s="252">
        <v>0</v>
      </c>
      <c r="BP52" s="253">
        <v>3</v>
      </c>
      <c r="BQ52" s="249">
        <f t="shared" si="49"/>
        <v>11</v>
      </c>
      <c r="BR52" s="250">
        <f t="shared" si="66"/>
        <v>3</v>
      </c>
      <c r="BS52" s="251">
        <f t="shared" si="66"/>
        <v>0</v>
      </c>
      <c r="BT52" s="249">
        <f t="shared" si="66"/>
        <v>7</v>
      </c>
      <c r="BU52" s="249">
        <f t="shared" si="66"/>
        <v>1</v>
      </c>
      <c r="BV52" s="252">
        <f t="shared" si="50"/>
        <v>11</v>
      </c>
      <c r="BW52" s="246">
        <v>5</v>
      </c>
      <c r="BX52" s="247">
        <v>6</v>
      </c>
      <c r="BY52" s="240" t="s">
        <v>27</v>
      </c>
      <c r="BZ52" s="252">
        <f t="shared" si="51"/>
        <v>4</v>
      </c>
      <c r="CA52" s="252">
        <v>1</v>
      </c>
      <c r="CB52" s="231">
        <v>1</v>
      </c>
      <c r="CC52" s="252">
        <v>2</v>
      </c>
      <c r="CD52" s="253">
        <v>0</v>
      </c>
      <c r="CE52" s="252">
        <f t="shared" si="52"/>
        <v>4</v>
      </c>
      <c r="CF52" s="252">
        <v>2</v>
      </c>
      <c r="CG52" s="231">
        <v>2</v>
      </c>
      <c r="CH52" s="252">
        <v>0</v>
      </c>
      <c r="CI52" s="253">
        <v>0</v>
      </c>
      <c r="CJ52" s="249">
        <f t="shared" si="53"/>
        <v>0</v>
      </c>
      <c r="CK52" s="250">
        <f t="shared" si="67"/>
        <v>-1</v>
      </c>
      <c r="CL52" s="251">
        <f t="shared" si="67"/>
        <v>-1</v>
      </c>
      <c r="CM52" s="249">
        <f t="shared" si="67"/>
        <v>2</v>
      </c>
      <c r="CN52" s="249">
        <f t="shared" si="67"/>
        <v>0</v>
      </c>
      <c r="CO52" s="252">
        <f t="shared" si="54"/>
        <v>16</v>
      </c>
      <c r="CP52" s="246">
        <v>10</v>
      </c>
      <c r="CQ52" s="247">
        <v>6</v>
      </c>
      <c r="CR52" s="240" t="s">
        <v>27</v>
      </c>
      <c r="CS52" s="252">
        <f t="shared" si="55"/>
        <v>3</v>
      </c>
      <c r="CT52" s="252">
        <v>2</v>
      </c>
      <c r="CU52" s="231">
        <v>0</v>
      </c>
      <c r="CV52" s="252">
        <v>1</v>
      </c>
      <c r="CW52" s="253">
        <v>0</v>
      </c>
      <c r="CX52" s="252">
        <f t="shared" si="56"/>
        <v>2</v>
      </c>
      <c r="CY52" s="252">
        <v>1</v>
      </c>
      <c r="CZ52" s="231">
        <v>1</v>
      </c>
      <c r="DA52" s="252">
        <v>0</v>
      </c>
      <c r="DB52" s="253">
        <v>0</v>
      </c>
      <c r="DC52" s="249">
        <f t="shared" si="57"/>
        <v>1</v>
      </c>
      <c r="DD52" s="250">
        <f t="shared" si="68"/>
        <v>1</v>
      </c>
      <c r="DE52" s="251">
        <f t="shared" si="68"/>
        <v>-1</v>
      </c>
      <c r="DF52" s="249">
        <f t="shared" si="68"/>
        <v>1</v>
      </c>
      <c r="DG52" s="249">
        <f t="shared" si="68"/>
        <v>0</v>
      </c>
      <c r="DH52" s="252">
        <f t="shared" si="58"/>
        <v>0</v>
      </c>
      <c r="DI52" s="246">
        <v>0</v>
      </c>
      <c r="DJ52" s="247">
        <v>0</v>
      </c>
      <c r="DK52" s="240" t="s">
        <v>27</v>
      </c>
      <c r="DL52" s="252">
        <f t="shared" si="59"/>
        <v>3</v>
      </c>
      <c r="DM52" s="252">
        <v>0</v>
      </c>
      <c r="DN52" s="231">
        <v>0</v>
      </c>
      <c r="DO52" s="252">
        <v>3</v>
      </c>
      <c r="DP52" s="253">
        <v>0</v>
      </c>
      <c r="DQ52" s="252">
        <f t="shared" si="60"/>
        <v>2</v>
      </c>
      <c r="DR52" s="252">
        <v>1</v>
      </c>
      <c r="DS52" s="231">
        <v>0</v>
      </c>
      <c r="DT52" s="252">
        <v>1</v>
      </c>
      <c r="DU52" s="253">
        <v>0</v>
      </c>
      <c r="DV52" s="249">
        <f t="shared" si="61"/>
        <v>1</v>
      </c>
      <c r="DW52" s="250">
        <f t="shared" si="69"/>
        <v>-1</v>
      </c>
      <c r="DX52" s="251">
        <f t="shared" si="69"/>
        <v>0</v>
      </c>
      <c r="DY52" s="249">
        <f t="shared" si="69"/>
        <v>2</v>
      </c>
      <c r="DZ52" s="249">
        <f t="shared" si="69"/>
        <v>0</v>
      </c>
      <c r="EA52" s="252">
        <f t="shared" si="62"/>
        <v>2</v>
      </c>
      <c r="EB52" s="246">
        <v>2</v>
      </c>
      <c r="EC52" s="247">
        <v>0</v>
      </c>
    </row>
    <row r="53" spans="1:147" ht="13.2" customHeight="1">
      <c r="A53" s="240" t="s">
        <v>28</v>
      </c>
      <c r="B53" s="246">
        <f t="shared" si="35"/>
        <v>102</v>
      </c>
      <c r="C53" s="246">
        <v>17</v>
      </c>
      <c r="D53" s="248">
        <v>19</v>
      </c>
      <c r="E53" s="246">
        <v>39</v>
      </c>
      <c r="F53" s="248">
        <v>27</v>
      </c>
      <c r="G53" s="246">
        <f t="shared" si="36"/>
        <v>61</v>
      </c>
      <c r="H53" s="246">
        <v>9</v>
      </c>
      <c r="I53" s="248">
        <v>16</v>
      </c>
      <c r="J53" s="246">
        <v>18</v>
      </c>
      <c r="K53" s="248">
        <v>18</v>
      </c>
      <c r="L53" s="249">
        <f t="shared" si="37"/>
        <v>41</v>
      </c>
      <c r="M53" s="250">
        <f t="shared" si="63"/>
        <v>8</v>
      </c>
      <c r="N53" s="251">
        <f t="shared" si="63"/>
        <v>3</v>
      </c>
      <c r="O53" s="249">
        <f t="shared" si="63"/>
        <v>21</v>
      </c>
      <c r="P53" s="249">
        <f t="shared" si="63"/>
        <v>9</v>
      </c>
      <c r="Q53" s="246">
        <f t="shared" si="38"/>
        <v>208</v>
      </c>
      <c r="R53" s="246">
        <v>132</v>
      </c>
      <c r="S53" s="247">
        <v>76</v>
      </c>
      <c r="T53" s="240" t="s">
        <v>28</v>
      </c>
      <c r="U53" s="246">
        <f t="shared" si="39"/>
        <v>22</v>
      </c>
      <c r="V53" s="246">
        <v>5</v>
      </c>
      <c r="W53" s="247">
        <v>6</v>
      </c>
      <c r="X53" s="246">
        <v>3</v>
      </c>
      <c r="Y53" s="248">
        <v>8</v>
      </c>
      <c r="Z53" s="246">
        <f t="shared" si="40"/>
        <v>26</v>
      </c>
      <c r="AA53" s="246">
        <v>7</v>
      </c>
      <c r="AB53" s="247">
        <v>10</v>
      </c>
      <c r="AC53" s="246">
        <v>5</v>
      </c>
      <c r="AD53" s="248">
        <v>4</v>
      </c>
      <c r="AE53" s="249">
        <f t="shared" si="41"/>
        <v>-4</v>
      </c>
      <c r="AF53" s="250">
        <f t="shared" si="64"/>
        <v>-2</v>
      </c>
      <c r="AG53" s="251">
        <f t="shared" si="64"/>
        <v>-4</v>
      </c>
      <c r="AH53" s="249">
        <f t="shared" si="64"/>
        <v>-2</v>
      </c>
      <c r="AI53" s="249">
        <f t="shared" si="64"/>
        <v>4</v>
      </c>
      <c r="AJ53" s="246">
        <f t="shared" si="42"/>
        <v>79</v>
      </c>
      <c r="AK53" s="246">
        <v>51</v>
      </c>
      <c r="AL53" s="247">
        <v>28</v>
      </c>
      <c r="AM53" s="240" t="s">
        <v>28</v>
      </c>
      <c r="AN53" s="252">
        <f t="shared" si="43"/>
        <v>16</v>
      </c>
      <c r="AO53" s="252">
        <v>3</v>
      </c>
      <c r="AP53" s="231">
        <v>6</v>
      </c>
      <c r="AQ53" s="252">
        <v>5</v>
      </c>
      <c r="AR53" s="253">
        <v>2</v>
      </c>
      <c r="AS53" s="252">
        <f t="shared" si="44"/>
        <v>18</v>
      </c>
      <c r="AT53" s="252">
        <v>5</v>
      </c>
      <c r="AU53" s="231">
        <v>7</v>
      </c>
      <c r="AV53" s="252">
        <v>4</v>
      </c>
      <c r="AW53" s="253">
        <v>2</v>
      </c>
      <c r="AX53" s="249">
        <f t="shared" si="45"/>
        <v>-2</v>
      </c>
      <c r="AY53" s="250">
        <f t="shared" si="65"/>
        <v>-2</v>
      </c>
      <c r="AZ53" s="251">
        <f t="shared" si="65"/>
        <v>-1</v>
      </c>
      <c r="BA53" s="249">
        <f t="shared" si="65"/>
        <v>1</v>
      </c>
      <c r="BB53" s="249">
        <f t="shared" si="65"/>
        <v>0</v>
      </c>
      <c r="BC53" s="252">
        <f t="shared" si="46"/>
        <v>32</v>
      </c>
      <c r="BD53" s="246">
        <v>20</v>
      </c>
      <c r="BE53" s="247">
        <v>12</v>
      </c>
      <c r="BF53" s="240" t="s">
        <v>28</v>
      </c>
      <c r="BG53" s="252">
        <f t="shared" si="47"/>
        <v>18</v>
      </c>
      <c r="BH53" s="252">
        <v>4</v>
      </c>
      <c r="BI53" s="231">
        <v>3</v>
      </c>
      <c r="BJ53" s="252">
        <v>7</v>
      </c>
      <c r="BK53" s="253">
        <v>4</v>
      </c>
      <c r="BL53" s="252">
        <f t="shared" si="48"/>
        <v>14</v>
      </c>
      <c r="BM53" s="252">
        <v>2</v>
      </c>
      <c r="BN53" s="231">
        <v>7</v>
      </c>
      <c r="BO53" s="252">
        <v>4</v>
      </c>
      <c r="BP53" s="253">
        <v>1</v>
      </c>
      <c r="BQ53" s="249">
        <f t="shared" si="49"/>
        <v>4</v>
      </c>
      <c r="BR53" s="250">
        <f t="shared" si="66"/>
        <v>2</v>
      </c>
      <c r="BS53" s="251">
        <f t="shared" si="66"/>
        <v>-4</v>
      </c>
      <c r="BT53" s="249">
        <f t="shared" si="66"/>
        <v>3</v>
      </c>
      <c r="BU53" s="249">
        <f t="shared" si="66"/>
        <v>3</v>
      </c>
      <c r="BV53" s="252">
        <f t="shared" si="50"/>
        <v>24</v>
      </c>
      <c r="BW53" s="246">
        <v>15</v>
      </c>
      <c r="BX53" s="247">
        <v>9</v>
      </c>
      <c r="BY53" s="240" t="s">
        <v>28</v>
      </c>
      <c r="BZ53" s="252">
        <f t="shared" si="51"/>
        <v>7</v>
      </c>
      <c r="CA53" s="252">
        <v>1</v>
      </c>
      <c r="CB53" s="231">
        <v>2</v>
      </c>
      <c r="CC53" s="252">
        <v>1</v>
      </c>
      <c r="CD53" s="253">
        <v>3</v>
      </c>
      <c r="CE53" s="252">
        <f t="shared" si="52"/>
        <v>7</v>
      </c>
      <c r="CF53" s="252">
        <v>1</v>
      </c>
      <c r="CG53" s="231">
        <v>3</v>
      </c>
      <c r="CH53" s="252">
        <v>1</v>
      </c>
      <c r="CI53" s="253">
        <v>2</v>
      </c>
      <c r="CJ53" s="249">
        <f t="shared" si="53"/>
        <v>0</v>
      </c>
      <c r="CK53" s="250">
        <f t="shared" si="67"/>
        <v>0</v>
      </c>
      <c r="CL53" s="251">
        <f t="shared" si="67"/>
        <v>-1</v>
      </c>
      <c r="CM53" s="249">
        <f t="shared" si="67"/>
        <v>0</v>
      </c>
      <c r="CN53" s="249">
        <f t="shared" si="67"/>
        <v>1</v>
      </c>
      <c r="CO53" s="252">
        <f t="shared" si="54"/>
        <v>18</v>
      </c>
      <c r="CP53" s="246">
        <v>12</v>
      </c>
      <c r="CQ53" s="247">
        <v>6</v>
      </c>
      <c r="CR53" s="240" t="s">
        <v>28</v>
      </c>
      <c r="CS53" s="252">
        <f t="shared" si="55"/>
        <v>1</v>
      </c>
      <c r="CT53" s="252">
        <v>0</v>
      </c>
      <c r="CU53" s="231">
        <v>1</v>
      </c>
      <c r="CV53" s="252">
        <v>0</v>
      </c>
      <c r="CW53" s="253">
        <v>0</v>
      </c>
      <c r="CX53" s="252">
        <f t="shared" si="56"/>
        <v>0</v>
      </c>
      <c r="CY53" s="252">
        <v>0</v>
      </c>
      <c r="CZ53" s="231">
        <v>0</v>
      </c>
      <c r="DA53" s="252">
        <v>0</v>
      </c>
      <c r="DB53" s="253">
        <v>0</v>
      </c>
      <c r="DC53" s="249">
        <f t="shared" si="57"/>
        <v>1</v>
      </c>
      <c r="DD53" s="250">
        <f t="shared" si="68"/>
        <v>0</v>
      </c>
      <c r="DE53" s="251">
        <f t="shared" si="68"/>
        <v>1</v>
      </c>
      <c r="DF53" s="249">
        <f t="shared" si="68"/>
        <v>0</v>
      </c>
      <c r="DG53" s="249">
        <f t="shared" si="68"/>
        <v>0</v>
      </c>
      <c r="DH53" s="252">
        <f t="shared" si="58"/>
        <v>3</v>
      </c>
      <c r="DI53" s="246">
        <v>2</v>
      </c>
      <c r="DJ53" s="247">
        <v>1</v>
      </c>
      <c r="DK53" s="240" t="s">
        <v>28</v>
      </c>
      <c r="DL53" s="252">
        <f t="shared" si="59"/>
        <v>4</v>
      </c>
      <c r="DM53" s="252">
        <v>2</v>
      </c>
      <c r="DN53" s="231">
        <v>0</v>
      </c>
      <c r="DO53" s="252">
        <v>2</v>
      </c>
      <c r="DP53" s="253">
        <v>0</v>
      </c>
      <c r="DQ53" s="252">
        <f t="shared" si="60"/>
        <v>1</v>
      </c>
      <c r="DR53" s="252">
        <v>0</v>
      </c>
      <c r="DS53" s="231">
        <v>0</v>
      </c>
      <c r="DT53" s="252">
        <v>1</v>
      </c>
      <c r="DU53" s="253">
        <v>0</v>
      </c>
      <c r="DV53" s="249">
        <f t="shared" si="61"/>
        <v>3</v>
      </c>
      <c r="DW53" s="250">
        <f t="shared" si="69"/>
        <v>2</v>
      </c>
      <c r="DX53" s="251">
        <f t="shared" si="69"/>
        <v>0</v>
      </c>
      <c r="DY53" s="249">
        <f t="shared" si="69"/>
        <v>1</v>
      </c>
      <c r="DZ53" s="249">
        <f t="shared" si="69"/>
        <v>0</v>
      </c>
      <c r="EA53" s="252">
        <f t="shared" si="62"/>
        <v>10</v>
      </c>
      <c r="EB53" s="246">
        <v>8</v>
      </c>
      <c r="EC53" s="247">
        <v>2</v>
      </c>
    </row>
    <row r="54" spans="1:147" ht="13.2" customHeight="1">
      <c r="A54" s="240" t="s">
        <v>29</v>
      </c>
      <c r="B54" s="246">
        <f t="shared" si="35"/>
        <v>71</v>
      </c>
      <c r="C54" s="246">
        <v>20</v>
      </c>
      <c r="D54" s="248">
        <v>10</v>
      </c>
      <c r="E54" s="246">
        <v>21</v>
      </c>
      <c r="F54" s="248">
        <v>20</v>
      </c>
      <c r="G54" s="246">
        <f t="shared" si="36"/>
        <v>61</v>
      </c>
      <c r="H54" s="246">
        <v>10</v>
      </c>
      <c r="I54" s="248">
        <v>14</v>
      </c>
      <c r="J54" s="246">
        <v>17</v>
      </c>
      <c r="K54" s="248">
        <v>20</v>
      </c>
      <c r="L54" s="249">
        <f t="shared" si="37"/>
        <v>10</v>
      </c>
      <c r="M54" s="250">
        <f t="shared" si="63"/>
        <v>10</v>
      </c>
      <c r="N54" s="251">
        <f t="shared" si="63"/>
        <v>-4</v>
      </c>
      <c r="O54" s="249">
        <f t="shared" si="63"/>
        <v>4</v>
      </c>
      <c r="P54" s="249">
        <f t="shared" si="63"/>
        <v>0</v>
      </c>
      <c r="Q54" s="246">
        <f t="shared" si="38"/>
        <v>237</v>
      </c>
      <c r="R54" s="246">
        <v>174</v>
      </c>
      <c r="S54" s="247">
        <v>63</v>
      </c>
      <c r="T54" s="240" t="s">
        <v>29</v>
      </c>
      <c r="U54" s="246">
        <f t="shared" si="39"/>
        <v>23</v>
      </c>
      <c r="V54" s="246">
        <v>5</v>
      </c>
      <c r="W54" s="247">
        <v>10</v>
      </c>
      <c r="X54" s="246">
        <v>5</v>
      </c>
      <c r="Y54" s="248">
        <v>3</v>
      </c>
      <c r="Z54" s="246">
        <f t="shared" si="40"/>
        <v>32</v>
      </c>
      <c r="AA54" s="246">
        <v>11</v>
      </c>
      <c r="AB54" s="247">
        <v>13</v>
      </c>
      <c r="AC54" s="246">
        <v>4</v>
      </c>
      <c r="AD54" s="248">
        <v>4</v>
      </c>
      <c r="AE54" s="249">
        <f t="shared" si="41"/>
        <v>-9</v>
      </c>
      <c r="AF54" s="250">
        <f t="shared" si="64"/>
        <v>-6</v>
      </c>
      <c r="AG54" s="251">
        <f t="shared" si="64"/>
        <v>-3</v>
      </c>
      <c r="AH54" s="249">
        <f t="shared" si="64"/>
        <v>1</v>
      </c>
      <c r="AI54" s="249">
        <f t="shared" si="64"/>
        <v>-1</v>
      </c>
      <c r="AJ54" s="246">
        <f t="shared" si="42"/>
        <v>96</v>
      </c>
      <c r="AK54" s="246">
        <v>65</v>
      </c>
      <c r="AL54" s="247">
        <v>31</v>
      </c>
      <c r="AM54" s="240" t="s">
        <v>29</v>
      </c>
      <c r="AN54" s="252">
        <f t="shared" si="43"/>
        <v>12</v>
      </c>
      <c r="AO54" s="252">
        <v>7</v>
      </c>
      <c r="AP54" s="231">
        <v>4</v>
      </c>
      <c r="AQ54" s="252">
        <v>1</v>
      </c>
      <c r="AR54" s="253">
        <v>0</v>
      </c>
      <c r="AS54" s="252">
        <f t="shared" si="44"/>
        <v>15</v>
      </c>
      <c r="AT54" s="252">
        <v>6</v>
      </c>
      <c r="AU54" s="231">
        <v>6</v>
      </c>
      <c r="AV54" s="252">
        <v>1</v>
      </c>
      <c r="AW54" s="253">
        <v>2</v>
      </c>
      <c r="AX54" s="249">
        <f t="shared" si="45"/>
        <v>-3</v>
      </c>
      <c r="AY54" s="250">
        <f t="shared" si="65"/>
        <v>1</v>
      </c>
      <c r="AZ54" s="251">
        <f t="shared" si="65"/>
        <v>-2</v>
      </c>
      <c r="BA54" s="249">
        <f t="shared" si="65"/>
        <v>0</v>
      </c>
      <c r="BB54" s="249">
        <f t="shared" si="65"/>
        <v>-2</v>
      </c>
      <c r="BC54" s="252">
        <f t="shared" si="46"/>
        <v>33</v>
      </c>
      <c r="BD54" s="246">
        <v>26</v>
      </c>
      <c r="BE54" s="247">
        <v>7</v>
      </c>
      <c r="BF54" s="240" t="s">
        <v>29</v>
      </c>
      <c r="BG54" s="252">
        <f t="shared" si="47"/>
        <v>7</v>
      </c>
      <c r="BH54" s="252">
        <v>4</v>
      </c>
      <c r="BI54" s="231">
        <v>3</v>
      </c>
      <c r="BJ54" s="252">
        <v>0</v>
      </c>
      <c r="BK54" s="253">
        <v>0</v>
      </c>
      <c r="BL54" s="252">
        <f t="shared" si="48"/>
        <v>11</v>
      </c>
      <c r="BM54" s="252">
        <v>2</v>
      </c>
      <c r="BN54" s="231">
        <v>6</v>
      </c>
      <c r="BO54" s="252">
        <v>2</v>
      </c>
      <c r="BP54" s="253">
        <v>1</v>
      </c>
      <c r="BQ54" s="249">
        <f t="shared" si="49"/>
        <v>-4</v>
      </c>
      <c r="BR54" s="250">
        <f t="shared" si="66"/>
        <v>2</v>
      </c>
      <c r="BS54" s="251">
        <f t="shared" si="66"/>
        <v>-3</v>
      </c>
      <c r="BT54" s="249">
        <f t="shared" si="66"/>
        <v>-2</v>
      </c>
      <c r="BU54" s="249">
        <f t="shared" si="66"/>
        <v>-1</v>
      </c>
      <c r="BV54" s="252">
        <f t="shared" si="50"/>
        <v>43</v>
      </c>
      <c r="BW54" s="246">
        <v>25</v>
      </c>
      <c r="BX54" s="247">
        <v>18</v>
      </c>
      <c r="BY54" s="240" t="s">
        <v>29</v>
      </c>
      <c r="BZ54" s="252">
        <f t="shared" si="51"/>
        <v>9</v>
      </c>
      <c r="CA54" s="252">
        <v>2</v>
      </c>
      <c r="CB54" s="231">
        <v>5</v>
      </c>
      <c r="CC54" s="252">
        <v>1</v>
      </c>
      <c r="CD54" s="253">
        <v>1</v>
      </c>
      <c r="CE54" s="252">
        <f t="shared" si="52"/>
        <v>7</v>
      </c>
      <c r="CF54" s="252">
        <v>3</v>
      </c>
      <c r="CG54" s="231">
        <v>4</v>
      </c>
      <c r="CH54" s="252">
        <v>0</v>
      </c>
      <c r="CI54" s="253">
        <v>0</v>
      </c>
      <c r="CJ54" s="249">
        <f t="shared" si="53"/>
        <v>2</v>
      </c>
      <c r="CK54" s="250">
        <f t="shared" si="67"/>
        <v>-1</v>
      </c>
      <c r="CL54" s="251">
        <f t="shared" si="67"/>
        <v>1</v>
      </c>
      <c r="CM54" s="249">
        <f t="shared" si="67"/>
        <v>1</v>
      </c>
      <c r="CN54" s="249">
        <f t="shared" si="67"/>
        <v>1</v>
      </c>
      <c r="CO54" s="252">
        <f t="shared" si="54"/>
        <v>29</v>
      </c>
      <c r="CP54" s="246">
        <v>19</v>
      </c>
      <c r="CQ54" s="247">
        <v>10</v>
      </c>
      <c r="CR54" s="240" t="s">
        <v>29</v>
      </c>
      <c r="CS54" s="252">
        <f t="shared" si="55"/>
        <v>3</v>
      </c>
      <c r="CT54" s="252">
        <v>2</v>
      </c>
      <c r="CU54" s="231">
        <v>1</v>
      </c>
      <c r="CV54" s="252">
        <v>0</v>
      </c>
      <c r="CW54" s="253">
        <v>0</v>
      </c>
      <c r="CX54" s="252">
        <f t="shared" si="56"/>
        <v>4</v>
      </c>
      <c r="CY54" s="252">
        <v>1</v>
      </c>
      <c r="CZ54" s="231">
        <v>3</v>
      </c>
      <c r="DA54" s="252">
        <v>0</v>
      </c>
      <c r="DB54" s="253">
        <v>0</v>
      </c>
      <c r="DC54" s="249">
        <f t="shared" si="57"/>
        <v>-1</v>
      </c>
      <c r="DD54" s="250">
        <f t="shared" si="68"/>
        <v>1</v>
      </c>
      <c r="DE54" s="251">
        <f t="shared" si="68"/>
        <v>-2</v>
      </c>
      <c r="DF54" s="249">
        <f t="shared" si="68"/>
        <v>0</v>
      </c>
      <c r="DG54" s="249">
        <f t="shared" si="68"/>
        <v>0</v>
      </c>
      <c r="DH54" s="252">
        <f t="shared" si="58"/>
        <v>3</v>
      </c>
      <c r="DI54" s="246">
        <v>3</v>
      </c>
      <c r="DJ54" s="247">
        <v>0</v>
      </c>
      <c r="DK54" s="240" t="s">
        <v>29</v>
      </c>
      <c r="DL54" s="252">
        <f t="shared" si="59"/>
        <v>1</v>
      </c>
      <c r="DM54" s="252">
        <v>0</v>
      </c>
      <c r="DN54" s="231">
        <v>0</v>
      </c>
      <c r="DO54" s="252">
        <v>1</v>
      </c>
      <c r="DP54" s="253">
        <v>0</v>
      </c>
      <c r="DQ54" s="252">
        <f t="shared" si="60"/>
        <v>4</v>
      </c>
      <c r="DR54" s="252">
        <v>3</v>
      </c>
      <c r="DS54" s="231">
        <v>1</v>
      </c>
      <c r="DT54" s="252">
        <v>0</v>
      </c>
      <c r="DU54" s="253">
        <v>0</v>
      </c>
      <c r="DV54" s="249">
        <f t="shared" si="61"/>
        <v>-3</v>
      </c>
      <c r="DW54" s="250">
        <f t="shared" si="69"/>
        <v>-3</v>
      </c>
      <c r="DX54" s="251">
        <f t="shared" si="69"/>
        <v>-1</v>
      </c>
      <c r="DY54" s="249">
        <f t="shared" si="69"/>
        <v>1</v>
      </c>
      <c r="DZ54" s="249">
        <f t="shared" si="69"/>
        <v>0</v>
      </c>
      <c r="EA54" s="252">
        <f t="shared" si="62"/>
        <v>5</v>
      </c>
      <c r="EB54" s="246">
        <v>5</v>
      </c>
      <c r="EC54" s="247">
        <v>0</v>
      </c>
    </row>
    <row r="55" spans="1:147" ht="13.2" customHeight="1">
      <c r="A55" s="240" t="s">
        <v>30</v>
      </c>
      <c r="B55" s="246">
        <f t="shared" si="35"/>
        <v>49</v>
      </c>
      <c r="C55" s="246">
        <v>6</v>
      </c>
      <c r="D55" s="248">
        <v>10</v>
      </c>
      <c r="E55" s="246">
        <v>12</v>
      </c>
      <c r="F55" s="248">
        <v>21</v>
      </c>
      <c r="G55" s="246">
        <f t="shared" si="36"/>
        <v>35</v>
      </c>
      <c r="H55" s="246">
        <v>6</v>
      </c>
      <c r="I55" s="248">
        <v>9</v>
      </c>
      <c r="J55" s="246">
        <v>7</v>
      </c>
      <c r="K55" s="248">
        <v>13</v>
      </c>
      <c r="L55" s="249">
        <f t="shared" si="37"/>
        <v>14</v>
      </c>
      <c r="M55" s="250">
        <f t="shared" si="63"/>
        <v>0</v>
      </c>
      <c r="N55" s="251">
        <f t="shared" si="63"/>
        <v>1</v>
      </c>
      <c r="O55" s="249">
        <f t="shared" si="63"/>
        <v>5</v>
      </c>
      <c r="P55" s="249">
        <f t="shared" si="63"/>
        <v>8</v>
      </c>
      <c r="Q55" s="246">
        <f t="shared" si="38"/>
        <v>354</v>
      </c>
      <c r="R55" s="246">
        <v>217</v>
      </c>
      <c r="S55" s="247">
        <v>137</v>
      </c>
      <c r="T55" s="240" t="s">
        <v>30</v>
      </c>
      <c r="U55" s="246">
        <f t="shared" si="39"/>
        <v>12</v>
      </c>
      <c r="V55" s="246">
        <v>3</v>
      </c>
      <c r="W55" s="247">
        <v>7</v>
      </c>
      <c r="X55" s="246">
        <v>1</v>
      </c>
      <c r="Y55" s="248">
        <v>1</v>
      </c>
      <c r="Z55" s="246">
        <f t="shared" si="40"/>
        <v>11</v>
      </c>
      <c r="AA55" s="246">
        <v>2</v>
      </c>
      <c r="AB55" s="247">
        <v>5</v>
      </c>
      <c r="AC55" s="246">
        <v>1</v>
      </c>
      <c r="AD55" s="248">
        <v>3</v>
      </c>
      <c r="AE55" s="249">
        <f t="shared" si="41"/>
        <v>1</v>
      </c>
      <c r="AF55" s="250">
        <f t="shared" si="64"/>
        <v>1</v>
      </c>
      <c r="AG55" s="251">
        <f t="shared" si="64"/>
        <v>2</v>
      </c>
      <c r="AH55" s="249">
        <f t="shared" si="64"/>
        <v>0</v>
      </c>
      <c r="AI55" s="249">
        <f t="shared" si="64"/>
        <v>-2</v>
      </c>
      <c r="AJ55" s="246">
        <f t="shared" si="42"/>
        <v>113</v>
      </c>
      <c r="AK55" s="246">
        <v>69</v>
      </c>
      <c r="AL55" s="247">
        <v>44</v>
      </c>
      <c r="AM55" s="240" t="s">
        <v>30</v>
      </c>
      <c r="AN55" s="252">
        <f t="shared" si="43"/>
        <v>12</v>
      </c>
      <c r="AO55" s="252">
        <v>3</v>
      </c>
      <c r="AP55" s="231">
        <v>6</v>
      </c>
      <c r="AQ55" s="252">
        <v>2</v>
      </c>
      <c r="AR55" s="253">
        <v>1</v>
      </c>
      <c r="AS55" s="252">
        <f t="shared" si="44"/>
        <v>6</v>
      </c>
      <c r="AT55" s="252">
        <v>2</v>
      </c>
      <c r="AU55" s="231">
        <v>1</v>
      </c>
      <c r="AV55" s="252">
        <v>1</v>
      </c>
      <c r="AW55" s="253">
        <v>2</v>
      </c>
      <c r="AX55" s="249">
        <f t="shared" si="45"/>
        <v>6</v>
      </c>
      <c r="AY55" s="250">
        <f t="shared" si="65"/>
        <v>1</v>
      </c>
      <c r="AZ55" s="251">
        <f t="shared" si="65"/>
        <v>5</v>
      </c>
      <c r="BA55" s="249">
        <f t="shared" si="65"/>
        <v>1</v>
      </c>
      <c r="BB55" s="249">
        <f t="shared" si="65"/>
        <v>-1</v>
      </c>
      <c r="BC55" s="252">
        <f t="shared" si="46"/>
        <v>39</v>
      </c>
      <c r="BD55" s="246">
        <v>26</v>
      </c>
      <c r="BE55" s="247">
        <v>13</v>
      </c>
      <c r="BF55" s="240" t="s">
        <v>30</v>
      </c>
      <c r="BG55" s="252">
        <f t="shared" si="47"/>
        <v>5</v>
      </c>
      <c r="BH55" s="252">
        <v>3</v>
      </c>
      <c r="BI55" s="231">
        <v>1</v>
      </c>
      <c r="BJ55" s="252">
        <v>1</v>
      </c>
      <c r="BK55" s="253">
        <v>0</v>
      </c>
      <c r="BL55" s="252">
        <f t="shared" si="48"/>
        <v>8</v>
      </c>
      <c r="BM55" s="252">
        <v>2</v>
      </c>
      <c r="BN55" s="231">
        <v>5</v>
      </c>
      <c r="BO55" s="252">
        <v>0</v>
      </c>
      <c r="BP55" s="253">
        <v>1</v>
      </c>
      <c r="BQ55" s="249">
        <f t="shared" si="49"/>
        <v>-3</v>
      </c>
      <c r="BR55" s="250">
        <f t="shared" si="66"/>
        <v>1</v>
      </c>
      <c r="BS55" s="251">
        <f t="shared" si="66"/>
        <v>-4</v>
      </c>
      <c r="BT55" s="249">
        <f t="shared" si="66"/>
        <v>1</v>
      </c>
      <c r="BU55" s="249">
        <f t="shared" si="66"/>
        <v>-1</v>
      </c>
      <c r="BV55" s="252">
        <f t="shared" si="50"/>
        <v>50</v>
      </c>
      <c r="BW55" s="246">
        <v>31</v>
      </c>
      <c r="BX55" s="247">
        <v>19</v>
      </c>
      <c r="BY55" s="240" t="s">
        <v>30</v>
      </c>
      <c r="BZ55" s="252">
        <f t="shared" si="51"/>
        <v>6</v>
      </c>
      <c r="CA55" s="252">
        <v>2</v>
      </c>
      <c r="CB55" s="231">
        <v>2</v>
      </c>
      <c r="CC55" s="252">
        <v>0</v>
      </c>
      <c r="CD55" s="253">
        <v>2</v>
      </c>
      <c r="CE55" s="252">
        <f t="shared" si="52"/>
        <v>4</v>
      </c>
      <c r="CF55" s="252">
        <v>0</v>
      </c>
      <c r="CG55" s="231">
        <v>1</v>
      </c>
      <c r="CH55" s="252">
        <v>0</v>
      </c>
      <c r="CI55" s="253">
        <v>3</v>
      </c>
      <c r="CJ55" s="249">
        <f t="shared" si="53"/>
        <v>2</v>
      </c>
      <c r="CK55" s="250">
        <f t="shared" si="67"/>
        <v>2</v>
      </c>
      <c r="CL55" s="251">
        <f t="shared" si="67"/>
        <v>1</v>
      </c>
      <c r="CM55" s="249">
        <f t="shared" si="67"/>
        <v>0</v>
      </c>
      <c r="CN55" s="249">
        <f t="shared" si="67"/>
        <v>-1</v>
      </c>
      <c r="CO55" s="252">
        <f t="shared" si="54"/>
        <v>37</v>
      </c>
      <c r="CP55" s="246">
        <v>24</v>
      </c>
      <c r="CQ55" s="247">
        <v>13</v>
      </c>
      <c r="CR55" s="240" t="s">
        <v>30</v>
      </c>
      <c r="CS55" s="252">
        <f t="shared" si="55"/>
        <v>0</v>
      </c>
      <c r="CT55" s="252">
        <v>0</v>
      </c>
      <c r="CU55" s="231">
        <v>0</v>
      </c>
      <c r="CV55" s="252">
        <v>0</v>
      </c>
      <c r="CW55" s="253">
        <v>0</v>
      </c>
      <c r="CX55" s="252">
        <f t="shared" si="56"/>
        <v>4</v>
      </c>
      <c r="CY55" s="252">
        <v>0</v>
      </c>
      <c r="CZ55" s="231">
        <v>4</v>
      </c>
      <c r="DA55" s="252">
        <v>0</v>
      </c>
      <c r="DB55" s="253">
        <v>0</v>
      </c>
      <c r="DC55" s="249">
        <f t="shared" si="57"/>
        <v>-4</v>
      </c>
      <c r="DD55" s="250">
        <f t="shared" si="68"/>
        <v>0</v>
      </c>
      <c r="DE55" s="251">
        <f t="shared" si="68"/>
        <v>-4</v>
      </c>
      <c r="DF55" s="249">
        <f t="shared" si="68"/>
        <v>0</v>
      </c>
      <c r="DG55" s="249">
        <f t="shared" si="68"/>
        <v>0</v>
      </c>
      <c r="DH55" s="252">
        <f t="shared" si="58"/>
        <v>3</v>
      </c>
      <c r="DI55" s="246">
        <v>3</v>
      </c>
      <c r="DJ55" s="247">
        <v>0</v>
      </c>
      <c r="DK55" s="240" t="s">
        <v>30</v>
      </c>
      <c r="DL55" s="252">
        <f t="shared" si="59"/>
        <v>0</v>
      </c>
      <c r="DM55" s="252">
        <v>0</v>
      </c>
      <c r="DN55" s="231">
        <v>0</v>
      </c>
      <c r="DO55" s="252">
        <v>0</v>
      </c>
      <c r="DP55" s="253">
        <v>0</v>
      </c>
      <c r="DQ55" s="252">
        <f t="shared" si="60"/>
        <v>0</v>
      </c>
      <c r="DR55" s="252">
        <v>0</v>
      </c>
      <c r="DS55" s="231">
        <v>0</v>
      </c>
      <c r="DT55" s="252">
        <v>0</v>
      </c>
      <c r="DU55" s="253">
        <v>0</v>
      </c>
      <c r="DV55" s="249">
        <f t="shared" si="61"/>
        <v>0</v>
      </c>
      <c r="DW55" s="250">
        <f t="shared" si="69"/>
        <v>0</v>
      </c>
      <c r="DX55" s="251">
        <f t="shared" si="69"/>
        <v>0</v>
      </c>
      <c r="DY55" s="249">
        <f t="shared" si="69"/>
        <v>0</v>
      </c>
      <c r="DZ55" s="249">
        <f t="shared" si="69"/>
        <v>0</v>
      </c>
      <c r="EA55" s="252">
        <f t="shared" si="62"/>
        <v>4</v>
      </c>
      <c r="EB55" s="246">
        <v>1</v>
      </c>
      <c r="EC55" s="247">
        <v>3</v>
      </c>
    </row>
    <row r="56" spans="1:147" ht="13.2" customHeight="1">
      <c r="A56" s="240" t="s">
        <v>31</v>
      </c>
      <c r="B56" s="246">
        <f t="shared" si="35"/>
        <v>36</v>
      </c>
      <c r="C56" s="246">
        <v>6</v>
      </c>
      <c r="D56" s="248">
        <v>9</v>
      </c>
      <c r="E56" s="246">
        <v>7</v>
      </c>
      <c r="F56" s="248">
        <v>14</v>
      </c>
      <c r="G56" s="246">
        <f t="shared" si="36"/>
        <v>40</v>
      </c>
      <c r="H56" s="246">
        <v>5</v>
      </c>
      <c r="I56" s="248">
        <v>11</v>
      </c>
      <c r="J56" s="246">
        <v>6</v>
      </c>
      <c r="K56" s="248">
        <v>18</v>
      </c>
      <c r="L56" s="249">
        <f t="shared" si="37"/>
        <v>-4</v>
      </c>
      <c r="M56" s="250">
        <f t="shared" si="63"/>
        <v>1</v>
      </c>
      <c r="N56" s="251">
        <f t="shared" si="63"/>
        <v>-2</v>
      </c>
      <c r="O56" s="249">
        <f t="shared" si="63"/>
        <v>1</v>
      </c>
      <c r="P56" s="249">
        <f t="shared" si="63"/>
        <v>-4</v>
      </c>
      <c r="Q56" s="246">
        <f t="shared" si="38"/>
        <v>465</v>
      </c>
      <c r="R56" s="246">
        <v>226</v>
      </c>
      <c r="S56" s="247">
        <v>239</v>
      </c>
      <c r="T56" s="240" t="s">
        <v>31</v>
      </c>
      <c r="U56" s="246">
        <f t="shared" si="39"/>
        <v>16</v>
      </c>
      <c r="V56" s="246">
        <v>3</v>
      </c>
      <c r="W56" s="247">
        <v>13</v>
      </c>
      <c r="X56" s="246">
        <v>0</v>
      </c>
      <c r="Y56" s="248">
        <v>0</v>
      </c>
      <c r="Z56" s="246">
        <f t="shared" si="40"/>
        <v>15</v>
      </c>
      <c r="AA56" s="246">
        <v>1</v>
      </c>
      <c r="AB56" s="247">
        <v>11</v>
      </c>
      <c r="AC56" s="246">
        <v>1</v>
      </c>
      <c r="AD56" s="248">
        <v>2</v>
      </c>
      <c r="AE56" s="249">
        <f t="shared" si="41"/>
        <v>1</v>
      </c>
      <c r="AF56" s="250">
        <f t="shared" si="64"/>
        <v>2</v>
      </c>
      <c r="AG56" s="251">
        <f t="shared" si="64"/>
        <v>2</v>
      </c>
      <c r="AH56" s="249">
        <f t="shared" si="64"/>
        <v>-1</v>
      </c>
      <c r="AI56" s="249">
        <f t="shared" si="64"/>
        <v>-2</v>
      </c>
      <c r="AJ56" s="246">
        <f t="shared" si="42"/>
        <v>173</v>
      </c>
      <c r="AK56" s="246">
        <v>94</v>
      </c>
      <c r="AL56" s="247">
        <v>79</v>
      </c>
      <c r="AM56" s="240" t="s">
        <v>31</v>
      </c>
      <c r="AN56" s="252">
        <f t="shared" si="43"/>
        <v>13</v>
      </c>
      <c r="AO56" s="252">
        <v>3</v>
      </c>
      <c r="AP56" s="231">
        <v>6</v>
      </c>
      <c r="AQ56" s="252">
        <v>0</v>
      </c>
      <c r="AR56" s="253">
        <v>4</v>
      </c>
      <c r="AS56" s="252">
        <f t="shared" si="44"/>
        <v>10</v>
      </c>
      <c r="AT56" s="252">
        <v>2</v>
      </c>
      <c r="AU56" s="231">
        <v>5</v>
      </c>
      <c r="AV56" s="252">
        <v>3</v>
      </c>
      <c r="AW56" s="253">
        <v>0</v>
      </c>
      <c r="AX56" s="249">
        <f t="shared" si="45"/>
        <v>3</v>
      </c>
      <c r="AY56" s="250">
        <f t="shared" si="65"/>
        <v>1</v>
      </c>
      <c r="AZ56" s="251">
        <f t="shared" si="65"/>
        <v>1</v>
      </c>
      <c r="BA56" s="249">
        <f t="shared" si="65"/>
        <v>-3</v>
      </c>
      <c r="BB56" s="249">
        <f t="shared" si="65"/>
        <v>4</v>
      </c>
      <c r="BC56" s="252">
        <f t="shared" si="46"/>
        <v>72</v>
      </c>
      <c r="BD56" s="246">
        <v>39</v>
      </c>
      <c r="BE56" s="247">
        <v>33</v>
      </c>
      <c r="BF56" s="240" t="s">
        <v>31</v>
      </c>
      <c r="BG56" s="252">
        <f t="shared" si="47"/>
        <v>9</v>
      </c>
      <c r="BH56" s="252">
        <v>2</v>
      </c>
      <c r="BI56" s="231">
        <v>6</v>
      </c>
      <c r="BJ56" s="252">
        <v>0</v>
      </c>
      <c r="BK56" s="253">
        <v>1</v>
      </c>
      <c r="BL56" s="252">
        <f t="shared" si="48"/>
        <v>9</v>
      </c>
      <c r="BM56" s="252">
        <v>2</v>
      </c>
      <c r="BN56" s="231">
        <v>5</v>
      </c>
      <c r="BO56" s="252">
        <v>0</v>
      </c>
      <c r="BP56" s="253">
        <v>2</v>
      </c>
      <c r="BQ56" s="249">
        <f t="shared" si="49"/>
        <v>0</v>
      </c>
      <c r="BR56" s="250">
        <f t="shared" si="66"/>
        <v>0</v>
      </c>
      <c r="BS56" s="251">
        <f t="shared" si="66"/>
        <v>1</v>
      </c>
      <c r="BT56" s="249">
        <f t="shared" si="66"/>
        <v>0</v>
      </c>
      <c r="BU56" s="249">
        <f t="shared" si="66"/>
        <v>-1</v>
      </c>
      <c r="BV56" s="252">
        <f t="shared" si="50"/>
        <v>60</v>
      </c>
      <c r="BW56" s="246">
        <v>36</v>
      </c>
      <c r="BX56" s="247">
        <v>24</v>
      </c>
      <c r="BY56" s="240" t="s">
        <v>31</v>
      </c>
      <c r="BZ56" s="252">
        <f t="shared" si="51"/>
        <v>5</v>
      </c>
      <c r="CA56" s="252">
        <v>1</v>
      </c>
      <c r="CB56" s="231">
        <v>2</v>
      </c>
      <c r="CC56" s="252">
        <v>1</v>
      </c>
      <c r="CD56" s="253">
        <v>1</v>
      </c>
      <c r="CE56" s="252">
        <f t="shared" si="52"/>
        <v>6</v>
      </c>
      <c r="CF56" s="252">
        <v>1</v>
      </c>
      <c r="CG56" s="231">
        <v>3</v>
      </c>
      <c r="CH56" s="252">
        <v>1</v>
      </c>
      <c r="CI56" s="253">
        <v>1</v>
      </c>
      <c r="CJ56" s="249">
        <f t="shared" si="53"/>
        <v>-1</v>
      </c>
      <c r="CK56" s="250">
        <f t="shared" si="67"/>
        <v>0</v>
      </c>
      <c r="CL56" s="251">
        <f t="shared" si="67"/>
        <v>-1</v>
      </c>
      <c r="CM56" s="249">
        <f t="shared" si="67"/>
        <v>0</v>
      </c>
      <c r="CN56" s="249">
        <f t="shared" si="67"/>
        <v>0</v>
      </c>
      <c r="CO56" s="252">
        <f t="shared" si="54"/>
        <v>40</v>
      </c>
      <c r="CP56" s="246">
        <v>22</v>
      </c>
      <c r="CQ56" s="247">
        <v>18</v>
      </c>
      <c r="CR56" s="240" t="s">
        <v>31</v>
      </c>
      <c r="CS56" s="252">
        <f t="shared" si="55"/>
        <v>1</v>
      </c>
      <c r="CT56" s="252">
        <v>1</v>
      </c>
      <c r="CU56" s="231">
        <v>0</v>
      </c>
      <c r="CV56" s="252">
        <v>0</v>
      </c>
      <c r="CW56" s="253">
        <v>0</v>
      </c>
      <c r="CX56" s="252">
        <f t="shared" si="56"/>
        <v>7</v>
      </c>
      <c r="CY56" s="252">
        <v>1</v>
      </c>
      <c r="CZ56" s="231">
        <v>5</v>
      </c>
      <c r="DA56" s="252">
        <v>0</v>
      </c>
      <c r="DB56" s="253">
        <v>1</v>
      </c>
      <c r="DC56" s="249">
        <f t="shared" si="57"/>
        <v>-6</v>
      </c>
      <c r="DD56" s="250">
        <f t="shared" si="68"/>
        <v>0</v>
      </c>
      <c r="DE56" s="251">
        <f t="shared" si="68"/>
        <v>-5</v>
      </c>
      <c r="DF56" s="249">
        <f t="shared" si="68"/>
        <v>0</v>
      </c>
      <c r="DG56" s="249">
        <f t="shared" si="68"/>
        <v>-1</v>
      </c>
      <c r="DH56" s="252">
        <f t="shared" si="58"/>
        <v>7</v>
      </c>
      <c r="DI56" s="246">
        <v>5</v>
      </c>
      <c r="DJ56" s="247">
        <v>2</v>
      </c>
      <c r="DK56" s="240" t="s">
        <v>31</v>
      </c>
      <c r="DL56" s="252">
        <f t="shared" si="59"/>
        <v>1</v>
      </c>
      <c r="DM56" s="252">
        <v>1</v>
      </c>
      <c r="DN56" s="231">
        <v>0</v>
      </c>
      <c r="DO56" s="252">
        <v>0</v>
      </c>
      <c r="DP56" s="253">
        <v>0</v>
      </c>
      <c r="DQ56" s="252">
        <f t="shared" si="60"/>
        <v>3</v>
      </c>
      <c r="DR56" s="252">
        <v>0</v>
      </c>
      <c r="DS56" s="231">
        <v>0</v>
      </c>
      <c r="DT56" s="252">
        <v>2</v>
      </c>
      <c r="DU56" s="253">
        <v>1</v>
      </c>
      <c r="DV56" s="249">
        <f t="shared" si="61"/>
        <v>-2</v>
      </c>
      <c r="DW56" s="250">
        <f t="shared" si="69"/>
        <v>1</v>
      </c>
      <c r="DX56" s="251">
        <f t="shared" si="69"/>
        <v>0</v>
      </c>
      <c r="DY56" s="249">
        <f t="shared" si="69"/>
        <v>-2</v>
      </c>
      <c r="DZ56" s="249">
        <f t="shared" si="69"/>
        <v>-1</v>
      </c>
      <c r="EA56" s="252">
        <f t="shared" si="62"/>
        <v>24</v>
      </c>
      <c r="EB56" s="246">
        <v>15</v>
      </c>
      <c r="EC56" s="247">
        <v>9</v>
      </c>
    </row>
    <row r="57" spans="1:147" ht="13.2" customHeight="1">
      <c r="A57" s="240" t="s">
        <v>44</v>
      </c>
      <c r="B57" s="246">
        <f t="shared" si="35"/>
        <v>26</v>
      </c>
      <c r="C57" s="246">
        <v>2</v>
      </c>
      <c r="D57" s="248">
        <v>9</v>
      </c>
      <c r="E57" s="246">
        <v>3</v>
      </c>
      <c r="F57" s="248">
        <v>12</v>
      </c>
      <c r="G57" s="246">
        <f t="shared" si="36"/>
        <v>19</v>
      </c>
      <c r="H57" s="246">
        <v>2</v>
      </c>
      <c r="I57" s="248">
        <v>4</v>
      </c>
      <c r="J57" s="246">
        <v>1</v>
      </c>
      <c r="K57" s="248">
        <v>12</v>
      </c>
      <c r="L57" s="249">
        <f t="shared" si="37"/>
        <v>7</v>
      </c>
      <c r="M57" s="250">
        <f t="shared" si="63"/>
        <v>0</v>
      </c>
      <c r="N57" s="251">
        <f t="shared" si="63"/>
        <v>5</v>
      </c>
      <c r="O57" s="249">
        <f t="shared" si="63"/>
        <v>2</v>
      </c>
      <c r="P57" s="249">
        <f t="shared" si="63"/>
        <v>0</v>
      </c>
      <c r="Q57" s="246">
        <f t="shared" si="38"/>
        <v>519</v>
      </c>
      <c r="R57" s="246">
        <v>204</v>
      </c>
      <c r="S57" s="247">
        <v>315</v>
      </c>
      <c r="T57" s="240" t="s">
        <v>44</v>
      </c>
      <c r="U57" s="246">
        <f t="shared" si="39"/>
        <v>13</v>
      </c>
      <c r="V57" s="246">
        <v>2</v>
      </c>
      <c r="W57" s="247">
        <v>9</v>
      </c>
      <c r="X57" s="246">
        <v>1</v>
      </c>
      <c r="Y57" s="248">
        <v>1</v>
      </c>
      <c r="Z57" s="246">
        <f t="shared" si="40"/>
        <v>20</v>
      </c>
      <c r="AA57" s="246">
        <v>2</v>
      </c>
      <c r="AB57" s="247">
        <v>13</v>
      </c>
      <c r="AC57" s="246">
        <v>1</v>
      </c>
      <c r="AD57" s="248">
        <v>4</v>
      </c>
      <c r="AE57" s="249">
        <f t="shared" si="41"/>
        <v>-7</v>
      </c>
      <c r="AF57" s="250">
        <f t="shared" si="64"/>
        <v>0</v>
      </c>
      <c r="AG57" s="251">
        <f t="shared" si="64"/>
        <v>-4</v>
      </c>
      <c r="AH57" s="249">
        <f t="shared" si="64"/>
        <v>0</v>
      </c>
      <c r="AI57" s="249">
        <f t="shared" si="64"/>
        <v>-3</v>
      </c>
      <c r="AJ57" s="246">
        <f t="shared" si="42"/>
        <v>178</v>
      </c>
      <c r="AK57" s="246">
        <v>67</v>
      </c>
      <c r="AL57" s="247">
        <v>111</v>
      </c>
      <c r="AM57" s="240" t="s">
        <v>44</v>
      </c>
      <c r="AN57" s="252">
        <f t="shared" si="43"/>
        <v>1</v>
      </c>
      <c r="AO57" s="252">
        <v>0</v>
      </c>
      <c r="AP57" s="231">
        <v>0</v>
      </c>
      <c r="AQ57" s="252">
        <v>0</v>
      </c>
      <c r="AR57" s="253">
        <v>1</v>
      </c>
      <c r="AS57" s="252">
        <f t="shared" si="44"/>
        <v>8</v>
      </c>
      <c r="AT57" s="252">
        <v>1</v>
      </c>
      <c r="AU57" s="231">
        <v>5</v>
      </c>
      <c r="AV57" s="252">
        <v>1</v>
      </c>
      <c r="AW57" s="253">
        <v>1</v>
      </c>
      <c r="AX57" s="249">
        <f t="shared" si="45"/>
        <v>-7</v>
      </c>
      <c r="AY57" s="250">
        <f t="shared" si="65"/>
        <v>-1</v>
      </c>
      <c r="AZ57" s="251">
        <f t="shared" si="65"/>
        <v>-5</v>
      </c>
      <c r="BA57" s="249">
        <f t="shared" si="65"/>
        <v>-1</v>
      </c>
      <c r="BB57" s="249">
        <f t="shared" si="65"/>
        <v>0</v>
      </c>
      <c r="BC57" s="252">
        <f t="shared" si="46"/>
        <v>57</v>
      </c>
      <c r="BD57" s="246">
        <v>13</v>
      </c>
      <c r="BE57" s="247">
        <v>44</v>
      </c>
      <c r="BF57" s="240" t="s">
        <v>44</v>
      </c>
      <c r="BG57" s="252">
        <f t="shared" si="47"/>
        <v>6</v>
      </c>
      <c r="BH57" s="252">
        <v>1</v>
      </c>
      <c r="BI57" s="231">
        <v>5</v>
      </c>
      <c r="BJ57" s="252">
        <v>0</v>
      </c>
      <c r="BK57" s="253">
        <v>0</v>
      </c>
      <c r="BL57" s="252">
        <f t="shared" si="48"/>
        <v>2</v>
      </c>
      <c r="BM57" s="252">
        <v>0</v>
      </c>
      <c r="BN57" s="231">
        <v>2</v>
      </c>
      <c r="BO57" s="252">
        <v>0</v>
      </c>
      <c r="BP57" s="253">
        <v>0</v>
      </c>
      <c r="BQ57" s="249">
        <f t="shared" si="49"/>
        <v>4</v>
      </c>
      <c r="BR57" s="250">
        <f t="shared" si="66"/>
        <v>1</v>
      </c>
      <c r="BS57" s="251">
        <f t="shared" si="66"/>
        <v>3</v>
      </c>
      <c r="BT57" s="249">
        <f t="shared" si="66"/>
        <v>0</v>
      </c>
      <c r="BU57" s="249">
        <f t="shared" si="66"/>
        <v>0</v>
      </c>
      <c r="BV57" s="252">
        <f t="shared" si="50"/>
        <v>61</v>
      </c>
      <c r="BW57" s="246">
        <v>25</v>
      </c>
      <c r="BX57" s="247">
        <v>36</v>
      </c>
      <c r="BY57" s="240" t="s">
        <v>44</v>
      </c>
      <c r="BZ57" s="252">
        <f t="shared" si="51"/>
        <v>4</v>
      </c>
      <c r="CA57" s="252">
        <v>0</v>
      </c>
      <c r="CB57" s="231">
        <v>4</v>
      </c>
      <c r="CC57" s="252">
        <v>0</v>
      </c>
      <c r="CD57" s="253">
        <v>0</v>
      </c>
      <c r="CE57" s="252">
        <f t="shared" si="52"/>
        <v>2</v>
      </c>
      <c r="CF57" s="252">
        <v>0</v>
      </c>
      <c r="CG57" s="231">
        <v>1</v>
      </c>
      <c r="CH57" s="252">
        <v>0</v>
      </c>
      <c r="CI57" s="253">
        <v>1</v>
      </c>
      <c r="CJ57" s="249">
        <f t="shared" si="53"/>
        <v>2</v>
      </c>
      <c r="CK57" s="250">
        <f t="shared" si="67"/>
        <v>0</v>
      </c>
      <c r="CL57" s="251">
        <f t="shared" si="67"/>
        <v>3</v>
      </c>
      <c r="CM57" s="249">
        <f t="shared" si="67"/>
        <v>0</v>
      </c>
      <c r="CN57" s="249">
        <f t="shared" si="67"/>
        <v>-1</v>
      </c>
      <c r="CO57" s="252">
        <f t="shared" si="54"/>
        <v>60</v>
      </c>
      <c r="CP57" s="246">
        <v>27</v>
      </c>
      <c r="CQ57" s="247">
        <v>33</v>
      </c>
      <c r="CR57" s="240" t="s">
        <v>44</v>
      </c>
      <c r="CS57" s="252">
        <f t="shared" si="55"/>
        <v>1</v>
      </c>
      <c r="CT57" s="252">
        <v>0</v>
      </c>
      <c r="CU57" s="231">
        <v>1</v>
      </c>
      <c r="CV57" s="252">
        <v>0</v>
      </c>
      <c r="CW57" s="253">
        <v>0</v>
      </c>
      <c r="CX57" s="252">
        <f t="shared" si="56"/>
        <v>5</v>
      </c>
      <c r="CY57" s="252">
        <v>2</v>
      </c>
      <c r="CZ57" s="231">
        <v>3</v>
      </c>
      <c r="DA57" s="252">
        <v>0</v>
      </c>
      <c r="DB57" s="253">
        <v>0</v>
      </c>
      <c r="DC57" s="249">
        <f t="shared" si="57"/>
        <v>-4</v>
      </c>
      <c r="DD57" s="250">
        <f t="shared" si="68"/>
        <v>-2</v>
      </c>
      <c r="DE57" s="251">
        <f t="shared" si="68"/>
        <v>-2</v>
      </c>
      <c r="DF57" s="249">
        <f t="shared" si="68"/>
        <v>0</v>
      </c>
      <c r="DG57" s="249">
        <f t="shared" si="68"/>
        <v>0</v>
      </c>
      <c r="DH57" s="252">
        <f t="shared" si="58"/>
        <v>18</v>
      </c>
      <c r="DI57" s="246">
        <v>7</v>
      </c>
      <c r="DJ57" s="247">
        <v>11</v>
      </c>
      <c r="DK57" s="240" t="s">
        <v>44</v>
      </c>
      <c r="DL57" s="252">
        <f t="shared" si="59"/>
        <v>1</v>
      </c>
      <c r="DM57" s="252">
        <v>1</v>
      </c>
      <c r="DN57" s="231">
        <v>0</v>
      </c>
      <c r="DO57" s="252">
        <v>0</v>
      </c>
      <c r="DP57" s="253">
        <v>0</v>
      </c>
      <c r="DQ57" s="252">
        <f t="shared" si="60"/>
        <v>2</v>
      </c>
      <c r="DR57" s="252">
        <v>0</v>
      </c>
      <c r="DS57" s="231">
        <v>2</v>
      </c>
      <c r="DT57" s="252">
        <v>0</v>
      </c>
      <c r="DU57" s="253">
        <v>0</v>
      </c>
      <c r="DV57" s="249">
        <f t="shared" si="61"/>
        <v>-1</v>
      </c>
      <c r="DW57" s="250">
        <f t="shared" si="69"/>
        <v>1</v>
      </c>
      <c r="DX57" s="251">
        <f t="shared" si="69"/>
        <v>-2</v>
      </c>
      <c r="DY57" s="249">
        <f t="shared" si="69"/>
        <v>0</v>
      </c>
      <c r="DZ57" s="249">
        <f t="shared" si="69"/>
        <v>0</v>
      </c>
      <c r="EA57" s="252">
        <f t="shared" si="62"/>
        <v>24</v>
      </c>
      <c r="EB57" s="246">
        <v>8</v>
      </c>
      <c r="EC57" s="247">
        <v>16</v>
      </c>
    </row>
    <row r="58" spans="1:147" ht="13.2" customHeight="1">
      <c r="A58" s="240" t="s">
        <v>45</v>
      </c>
      <c r="B58" s="246">
        <f t="shared" si="35"/>
        <v>10</v>
      </c>
      <c r="C58" s="246">
        <v>2</v>
      </c>
      <c r="D58" s="248">
        <v>4</v>
      </c>
      <c r="E58" s="246">
        <v>1</v>
      </c>
      <c r="F58" s="248">
        <v>3</v>
      </c>
      <c r="G58" s="246">
        <f t="shared" si="36"/>
        <v>7</v>
      </c>
      <c r="H58" s="246">
        <v>1</v>
      </c>
      <c r="I58" s="248">
        <v>0</v>
      </c>
      <c r="J58" s="246">
        <v>1</v>
      </c>
      <c r="K58" s="248">
        <v>5</v>
      </c>
      <c r="L58" s="249">
        <f t="shared" si="37"/>
        <v>3</v>
      </c>
      <c r="M58" s="250">
        <f t="shared" si="63"/>
        <v>1</v>
      </c>
      <c r="N58" s="251">
        <f t="shared" si="63"/>
        <v>4</v>
      </c>
      <c r="O58" s="249">
        <f t="shared" si="63"/>
        <v>0</v>
      </c>
      <c r="P58" s="249">
        <f t="shared" si="63"/>
        <v>-2</v>
      </c>
      <c r="Q58" s="246">
        <f t="shared" si="38"/>
        <v>326</v>
      </c>
      <c r="R58" s="246">
        <v>69</v>
      </c>
      <c r="S58" s="247">
        <v>257</v>
      </c>
      <c r="T58" s="240" t="s">
        <v>45</v>
      </c>
      <c r="U58" s="246">
        <f t="shared" si="39"/>
        <v>4</v>
      </c>
      <c r="V58" s="246">
        <v>1</v>
      </c>
      <c r="W58" s="247">
        <v>3</v>
      </c>
      <c r="X58" s="246">
        <v>0</v>
      </c>
      <c r="Y58" s="248">
        <v>0</v>
      </c>
      <c r="Z58" s="246">
        <f t="shared" si="40"/>
        <v>7</v>
      </c>
      <c r="AA58" s="246">
        <v>0</v>
      </c>
      <c r="AB58" s="247">
        <v>6</v>
      </c>
      <c r="AC58" s="246">
        <v>0</v>
      </c>
      <c r="AD58" s="248">
        <v>1</v>
      </c>
      <c r="AE58" s="249">
        <f t="shared" si="41"/>
        <v>-3</v>
      </c>
      <c r="AF58" s="250">
        <f t="shared" si="64"/>
        <v>1</v>
      </c>
      <c r="AG58" s="251">
        <f t="shared" si="64"/>
        <v>-3</v>
      </c>
      <c r="AH58" s="249">
        <f t="shared" si="64"/>
        <v>0</v>
      </c>
      <c r="AI58" s="249">
        <f t="shared" si="64"/>
        <v>-1</v>
      </c>
      <c r="AJ58" s="246">
        <f t="shared" si="42"/>
        <v>111</v>
      </c>
      <c r="AK58" s="246">
        <v>34</v>
      </c>
      <c r="AL58" s="247">
        <v>77</v>
      </c>
      <c r="AM58" s="240" t="s">
        <v>45</v>
      </c>
      <c r="AN58" s="252">
        <f t="shared" si="43"/>
        <v>1</v>
      </c>
      <c r="AO58" s="252">
        <v>1</v>
      </c>
      <c r="AP58" s="231">
        <v>0</v>
      </c>
      <c r="AQ58" s="252">
        <v>0</v>
      </c>
      <c r="AR58" s="253">
        <v>0</v>
      </c>
      <c r="AS58" s="252">
        <f t="shared" si="44"/>
        <v>1</v>
      </c>
      <c r="AT58" s="252">
        <v>0</v>
      </c>
      <c r="AU58" s="231">
        <v>1</v>
      </c>
      <c r="AV58" s="252">
        <v>0</v>
      </c>
      <c r="AW58" s="253">
        <v>0</v>
      </c>
      <c r="AX58" s="249">
        <f t="shared" si="45"/>
        <v>0</v>
      </c>
      <c r="AY58" s="250">
        <f t="shared" si="65"/>
        <v>1</v>
      </c>
      <c r="AZ58" s="251">
        <f t="shared" si="65"/>
        <v>-1</v>
      </c>
      <c r="BA58" s="249">
        <f t="shared" si="65"/>
        <v>0</v>
      </c>
      <c r="BB58" s="249">
        <f t="shared" si="65"/>
        <v>0</v>
      </c>
      <c r="BC58" s="252">
        <f t="shared" si="46"/>
        <v>41</v>
      </c>
      <c r="BD58" s="246">
        <v>13</v>
      </c>
      <c r="BE58" s="247">
        <v>28</v>
      </c>
      <c r="BF58" s="240" t="s">
        <v>45</v>
      </c>
      <c r="BG58" s="252">
        <f t="shared" si="47"/>
        <v>2</v>
      </c>
      <c r="BH58" s="252">
        <v>0</v>
      </c>
      <c r="BI58" s="231">
        <v>2</v>
      </c>
      <c r="BJ58" s="252">
        <v>0</v>
      </c>
      <c r="BK58" s="253">
        <v>0</v>
      </c>
      <c r="BL58" s="252">
        <f t="shared" si="48"/>
        <v>2</v>
      </c>
      <c r="BM58" s="252">
        <v>1</v>
      </c>
      <c r="BN58" s="231">
        <v>1</v>
      </c>
      <c r="BO58" s="252">
        <v>0</v>
      </c>
      <c r="BP58" s="253">
        <v>0</v>
      </c>
      <c r="BQ58" s="249">
        <f t="shared" si="49"/>
        <v>0</v>
      </c>
      <c r="BR58" s="250">
        <f t="shared" si="66"/>
        <v>-1</v>
      </c>
      <c r="BS58" s="251">
        <f t="shared" si="66"/>
        <v>1</v>
      </c>
      <c r="BT58" s="249">
        <f t="shared" si="66"/>
        <v>0</v>
      </c>
      <c r="BU58" s="249">
        <f t="shared" si="66"/>
        <v>0</v>
      </c>
      <c r="BV58" s="252">
        <f t="shared" si="50"/>
        <v>29</v>
      </c>
      <c r="BW58" s="246">
        <v>4</v>
      </c>
      <c r="BX58" s="247">
        <v>25</v>
      </c>
      <c r="BY58" s="240" t="s">
        <v>45</v>
      </c>
      <c r="BZ58" s="252">
        <f t="shared" si="51"/>
        <v>0</v>
      </c>
      <c r="CA58" s="252">
        <v>0</v>
      </c>
      <c r="CB58" s="231">
        <v>0</v>
      </c>
      <c r="CC58" s="252">
        <v>0</v>
      </c>
      <c r="CD58" s="253">
        <v>0</v>
      </c>
      <c r="CE58" s="252">
        <f t="shared" si="52"/>
        <v>1</v>
      </c>
      <c r="CF58" s="252">
        <v>0</v>
      </c>
      <c r="CG58" s="231">
        <v>1</v>
      </c>
      <c r="CH58" s="252">
        <v>0</v>
      </c>
      <c r="CI58" s="253">
        <v>0</v>
      </c>
      <c r="CJ58" s="249">
        <f t="shared" si="53"/>
        <v>-1</v>
      </c>
      <c r="CK58" s="250">
        <f t="shared" si="67"/>
        <v>0</v>
      </c>
      <c r="CL58" s="251">
        <f t="shared" si="67"/>
        <v>-1</v>
      </c>
      <c r="CM58" s="249">
        <f t="shared" si="67"/>
        <v>0</v>
      </c>
      <c r="CN58" s="249">
        <f t="shared" si="67"/>
        <v>0</v>
      </c>
      <c r="CO58" s="252">
        <f t="shared" si="54"/>
        <v>43</v>
      </c>
      <c r="CP58" s="246">
        <v>10</v>
      </c>
      <c r="CQ58" s="247">
        <v>33</v>
      </c>
      <c r="CR58" s="240" t="s">
        <v>45</v>
      </c>
      <c r="CS58" s="252">
        <f t="shared" si="55"/>
        <v>0</v>
      </c>
      <c r="CT58" s="252">
        <v>0</v>
      </c>
      <c r="CU58" s="231">
        <v>0</v>
      </c>
      <c r="CV58" s="252">
        <v>0</v>
      </c>
      <c r="CW58" s="253">
        <v>0</v>
      </c>
      <c r="CX58" s="252">
        <f t="shared" si="56"/>
        <v>0</v>
      </c>
      <c r="CY58" s="252">
        <v>0</v>
      </c>
      <c r="CZ58" s="231">
        <v>0</v>
      </c>
      <c r="DA58" s="252">
        <v>0</v>
      </c>
      <c r="DB58" s="253">
        <v>0</v>
      </c>
      <c r="DC58" s="249">
        <f t="shared" si="57"/>
        <v>0</v>
      </c>
      <c r="DD58" s="250">
        <f t="shared" si="68"/>
        <v>0</v>
      </c>
      <c r="DE58" s="251">
        <f t="shared" si="68"/>
        <v>0</v>
      </c>
      <c r="DF58" s="249">
        <f t="shared" si="68"/>
        <v>0</v>
      </c>
      <c r="DG58" s="249">
        <f t="shared" si="68"/>
        <v>0</v>
      </c>
      <c r="DH58" s="252">
        <f t="shared" si="58"/>
        <v>17</v>
      </c>
      <c r="DI58" s="246">
        <v>9</v>
      </c>
      <c r="DJ58" s="247">
        <v>8</v>
      </c>
      <c r="DK58" s="240" t="s">
        <v>45</v>
      </c>
      <c r="DL58" s="252">
        <f t="shared" si="59"/>
        <v>2</v>
      </c>
      <c r="DM58" s="252">
        <v>0</v>
      </c>
      <c r="DN58" s="231">
        <v>2</v>
      </c>
      <c r="DO58" s="252">
        <v>0</v>
      </c>
      <c r="DP58" s="253">
        <v>0</v>
      </c>
      <c r="DQ58" s="252">
        <f t="shared" si="60"/>
        <v>1</v>
      </c>
      <c r="DR58" s="252">
        <v>0</v>
      </c>
      <c r="DS58" s="231">
        <v>0</v>
      </c>
      <c r="DT58" s="252">
        <v>0</v>
      </c>
      <c r="DU58" s="253">
        <v>1</v>
      </c>
      <c r="DV58" s="249">
        <f t="shared" si="61"/>
        <v>1</v>
      </c>
      <c r="DW58" s="250">
        <f t="shared" si="69"/>
        <v>0</v>
      </c>
      <c r="DX58" s="251">
        <f t="shared" si="69"/>
        <v>2</v>
      </c>
      <c r="DY58" s="249">
        <f t="shared" si="69"/>
        <v>0</v>
      </c>
      <c r="DZ58" s="249">
        <f t="shared" si="69"/>
        <v>-1</v>
      </c>
      <c r="EA58" s="252">
        <f t="shared" si="62"/>
        <v>15</v>
      </c>
      <c r="EB58" s="246">
        <v>5</v>
      </c>
      <c r="EC58" s="247">
        <v>10</v>
      </c>
    </row>
    <row r="59" spans="1:147" ht="13.2" customHeight="1">
      <c r="A59" s="245" t="s">
        <v>277</v>
      </c>
      <c r="B59" s="254">
        <f t="shared" si="35"/>
        <v>0</v>
      </c>
      <c r="C59" s="254">
        <v>0</v>
      </c>
      <c r="D59" s="255">
        <v>0</v>
      </c>
      <c r="E59" s="254">
        <v>0</v>
      </c>
      <c r="F59" s="255">
        <v>0</v>
      </c>
      <c r="G59" s="254">
        <f t="shared" si="36"/>
        <v>0</v>
      </c>
      <c r="H59" s="254">
        <v>0</v>
      </c>
      <c r="I59" s="255">
        <v>0</v>
      </c>
      <c r="J59" s="254">
        <v>0</v>
      </c>
      <c r="K59" s="255">
        <v>0</v>
      </c>
      <c r="L59" s="256">
        <f t="shared" si="37"/>
        <v>0</v>
      </c>
      <c r="M59" s="257">
        <f t="shared" si="63"/>
        <v>0</v>
      </c>
      <c r="N59" s="258">
        <f t="shared" si="63"/>
        <v>0</v>
      </c>
      <c r="O59" s="256">
        <f t="shared" si="63"/>
        <v>0</v>
      </c>
      <c r="P59" s="256">
        <f t="shared" si="63"/>
        <v>0</v>
      </c>
      <c r="Q59" s="254">
        <f t="shared" si="38"/>
        <v>94</v>
      </c>
      <c r="R59" s="254">
        <v>13</v>
      </c>
      <c r="S59" s="259">
        <v>81</v>
      </c>
      <c r="T59" s="245" t="s">
        <v>277</v>
      </c>
      <c r="U59" s="254">
        <f t="shared" si="39"/>
        <v>1</v>
      </c>
      <c r="V59" s="254">
        <v>0</v>
      </c>
      <c r="W59" s="259">
        <v>1</v>
      </c>
      <c r="X59" s="254">
        <v>0</v>
      </c>
      <c r="Y59" s="255">
        <v>0</v>
      </c>
      <c r="Z59" s="254">
        <f t="shared" si="40"/>
        <v>0</v>
      </c>
      <c r="AA59" s="254">
        <v>0</v>
      </c>
      <c r="AB59" s="259">
        <v>0</v>
      </c>
      <c r="AC59" s="254">
        <v>0</v>
      </c>
      <c r="AD59" s="255">
        <v>0</v>
      </c>
      <c r="AE59" s="256">
        <f t="shared" si="41"/>
        <v>1</v>
      </c>
      <c r="AF59" s="257">
        <f t="shared" si="64"/>
        <v>0</v>
      </c>
      <c r="AG59" s="258">
        <f t="shared" si="64"/>
        <v>1</v>
      </c>
      <c r="AH59" s="256">
        <f t="shared" si="64"/>
        <v>0</v>
      </c>
      <c r="AI59" s="256">
        <f t="shared" si="64"/>
        <v>0</v>
      </c>
      <c r="AJ59" s="254">
        <f t="shared" si="42"/>
        <v>48</v>
      </c>
      <c r="AK59" s="254">
        <v>8</v>
      </c>
      <c r="AL59" s="259">
        <v>40</v>
      </c>
      <c r="AM59" s="245" t="s">
        <v>277</v>
      </c>
      <c r="AN59" s="242">
        <f t="shared" si="43"/>
        <v>0</v>
      </c>
      <c r="AO59" s="242">
        <v>0</v>
      </c>
      <c r="AP59" s="241">
        <v>0</v>
      </c>
      <c r="AQ59" s="242">
        <v>0</v>
      </c>
      <c r="AR59" s="260">
        <v>0</v>
      </c>
      <c r="AS59" s="242">
        <f t="shared" si="44"/>
        <v>1</v>
      </c>
      <c r="AT59" s="242">
        <v>0</v>
      </c>
      <c r="AU59" s="241">
        <v>0</v>
      </c>
      <c r="AV59" s="242">
        <v>0</v>
      </c>
      <c r="AW59" s="260">
        <v>1</v>
      </c>
      <c r="AX59" s="256">
        <f t="shared" si="45"/>
        <v>-1</v>
      </c>
      <c r="AY59" s="257">
        <f t="shared" si="65"/>
        <v>0</v>
      </c>
      <c r="AZ59" s="258">
        <f t="shared" si="65"/>
        <v>0</v>
      </c>
      <c r="BA59" s="256">
        <f t="shared" si="65"/>
        <v>0</v>
      </c>
      <c r="BB59" s="256">
        <f t="shared" si="65"/>
        <v>-1</v>
      </c>
      <c r="BC59" s="242">
        <f t="shared" si="46"/>
        <v>12</v>
      </c>
      <c r="BD59" s="254">
        <v>0</v>
      </c>
      <c r="BE59" s="259">
        <v>12</v>
      </c>
      <c r="BF59" s="245" t="s">
        <v>277</v>
      </c>
      <c r="BG59" s="242">
        <f t="shared" si="47"/>
        <v>0</v>
      </c>
      <c r="BH59" s="242">
        <v>0</v>
      </c>
      <c r="BI59" s="241">
        <v>0</v>
      </c>
      <c r="BJ59" s="242">
        <v>0</v>
      </c>
      <c r="BK59" s="260">
        <v>0</v>
      </c>
      <c r="BL59" s="242">
        <f t="shared" si="48"/>
        <v>0</v>
      </c>
      <c r="BM59" s="242">
        <v>0</v>
      </c>
      <c r="BN59" s="241">
        <v>0</v>
      </c>
      <c r="BO59" s="242">
        <v>0</v>
      </c>
      <c r="BP59" s="260">
        <v>0</v>
      </c>
      <c r="BQ59" s="256">
        <f t="shared" si="49"/>
        <v>0</v>
      </c>
      <c r="BR59" s="257">
        <f t="shared" si="66"/>
        <v>0</v>
      </c>
      <c r="BS59" s="258">
        <f t="shared" si="66"/>
        <v>0</v>
      </c>
      <c r="BT59" s="256">
        <f t="shared" si="66"/>
        <v>0</v>
      </c>
      <c r="BU59" s="256">
        <f t="shared" si="66"/>
        <v>0</v>
      </c>
      <c r="BV59" s="242">
        <f t="shared" si="50"/>
        <v>9</v>
      </c>
      <c r="BW59" s="254">
        <v>2</v>
      </c>
      <c r="BX59" s="259">
        <v>7</v>
      </c>
      <c r="BY59" s="245" t="s">
        <v>277</v>
      </c>
      <c r="BZ59" s="242">
        <f t="shared" si="51"/>
        <v>0</v>
      </c>
      <c r="CA59" s="242">
        <v>0</v>
      </c>
      <c r="CB59" s="241">
        <v>0</v>
      </c>
      <c r="CC59" s="242">
        <v>0</v>
      </c>
      <c r="CD59" s="260">
        <v>0</v>
      </c>
      <c r="CE59" s="242">
        <f t="shared" si="52"/>
        <v>0</v>
      </c>
      <c r="CF59" s="242">
        <v>0</v>
      </c>
      <c r="CG59" s="241">
        <v>0</v>
      </c>
      <c r="CH59" s="242">
        <v>0</v>
      </c>
      <c r="CI59" s="260">
        <v>0</v>
      </c>
      <c r="CJ59" s="256">
        <f t="shared" si="53"/>
        <v>0</v>
      </c>
      <c r="CK59" s="257">
        <f t="shared" si="67"/>
        <v>0</v>
      </c>
      <c r="CL59" s="258">
        <f t="shared" si="67"/>
        <v>0</v>
      </c>
      <c r="CM59" s="256">
        <f t="shared" si="67"/>
        <v>0</v>
      </c>
      <c r="CN59" s="256">
        <f t="shared" si="67"/>
        <v>0</v>
      </c>
      <c r="CO59" s="242">
        <f t="shared" si="54"/>
        <v>14</v>
      </c>
      <c r="CP59" s="254">
        <v>2</v>
      </c>
      <c r="CQ59" s="259">
        <v>12</v>
      </c>
      <c r="CR59" s="245" t="s">
        <v>277</v>
      </c>
      <c r="CS59" s="242">
        <f t="shared" si="55"/>
        <v>0</v>
      </c>
      <c r="CT59" s="242">
        <v>0</v>
      </c>
      <c r="CU59" s="241">
        <v>0</v>
      </c>
      <c r="CV59" s="242">
        <v>0</v>
      </c>
      <c r="CW59" s="260">
        <v>0</v>
      </c>
      <c r="CX59" s="242">
        <f t="shared" si="56"/>
        <v>0</v>
      </c>
      <c r="CY59" s="242">
        <v>0</v>
      </c>
      <c r="CZ59" s="241">
        <v>0</v>
      </c>
      <c r="DA59" s="242">
        <v>0</v>
      </c>
      <c r="DB59" s="260">
        <v>0</v>
      </c>
      <c r="DC59" s="256">
        <f t="shared" si="57"/>
        <v>0</v>
      </c>
      <c r="DD59" s="257">
        <f t="shared" si="68"/>
        <v>0</v>
      </c>
      <c r="DE59" s="258">
        <f t="shared" si="68"/>
        <v>0</v>
      </c>
      <c r="DF59" s="256">
        <f t="shared" si="68"/>
        <v>0</v>
      </c>
      <c r="DG59" s="256">
        <f t="shared" si="68"/>
        <v>0</v>
      </c>
      <c r="DH59" s="242">
        <f t="shared" si="58"/>
        <v>1</v>
      </c>
      <c r="DI59" s="254">
        <v>1</v>
      </c>
      <c r="DJ59" s="259">
        <v>0</v>
      </c>
      <c r="DK59" s="245" t="s">
        <v>277</v>
      </c>
      <c r="DL59" s="242">
        <f t="shared" si="59"/>
        <v>0</v>
      </c>
      <c r="DM59" s="242">
        <v>0</v>
      </c>
      <c r="DN59" s="241">
        <v>0</v>
      </c>
      <c r="DO59" s="242">
        <v>0</v>
      </c>
      <c r="DP59" s="260">
        <v>0</v>
      </c>
      <c r="DQ59" s="242">
        <f t="shared" si="60"/>
        <v>0</v>
      </c>
      <c r="DR59" s="242">
        <v>0</v>
      </c>
      <c r="DS59" s="241">
        <v>0</v>
      </c>
      <c r="DT59" s="242">
        <v>0</v>
      </c>
      <c r="DU59" s="260">
        <v>0</v>
      </c>
      <c r="DV59" s="256">
        <f t="shared" si="61"/>
        <v>0</v>
      </c>
      <c r="DW59" s="257">
        <f t="shared" si="69"/>
        <v>0</v>
      </c>
      <c r="DX59" s="258">
        <f t="shared" si="69"/>
        <v>0</v>
      </c>
      <c r="DY59" s="256">
        <f t="shared" si="69"/>
        <v>0</v>
      </c>
      <c r="DZ59" s="256">
        <f t="shared" si="69"/>
        <v>0</v>
      </c>
      <c r="EA59" s="242">
        <f t="shared" si="62"/>
        <v>4</v>
      </c>
      <c r="EB59" s="254">
        <v>2</v>
      </c>
      <c r="EC59" s="259">
        <v>2</v>
      </c>
    </row>
    <row r="60" spans="1:147" s="230" customFormat="1" ht="13.2" customHeight="1">
      <c r="A60" s="230" t="s">
        <v>285</v>
      </c>
      <c r="T60" s="230" t="s">
        <v>286</v>
      </c>
      <c r="AM60" s="230" t="s">
        <v>287</v>
      </c>
      <c r="BF60" s="230" t="s">
        <v>288</v>
      </c>
      <c r="BY60" s="230" t="s">
        <v>289</v>
      </c>
      <c r="CR60" s="230" t="s">
        <v>290</v>
      </c>
    </row>
    <row r="61" spans="1:147" ht="13.2" customHeight="1">
      <c r="R61" s="232" t="s">
        <v>297</v>
      </c>
      <c r="S61" s="232" t="s">
        <v>63</v>
      </c>
      <c r="AK61" s="232" t="s">
        <v>297</v>
      </c>
      <c r="AL61" s="232" t="s">
        <v>63</v>
      </c>
      <c r="BD61" s="232" t="s">
        <v>297</v>
      </c>
      <c r="BE61" s="233" t="s">
        <v>63</v>
      </c>
      <c r="BW61" s="232" t="s">
        <v>297</v>
      </c>
      <c r="BX61" s="232" t="s">
        <v>63</v>
      </c>
      <c r="CP61" s="232" t="s">
        <v>297</v>
      </c>
      <c r="CQ61" s="232" t="s">
        <v>63</v>
      </c>
      <c r="DI61" s="232" t="s">
        <v>297</v>
      </c>
      <c r="DJ61" s="232" t="s">
        <v>63</v>
      </c>
    </row>
    <row r="62" spans="1:147" ht="13.2" customHeight="1">
      <c r="A62" s="352" t="s">
        <v>275</v>
      </c>
      <c r="B62" s="234"/>
      <c r="C62" s="235"/>
      <c r="D62" s="235"/>
      <c r="E62" s="235"/>
      <c r="F62" s="236"/>
      <c r="G62" s="234"/>
      <c r="H62" s="235"/>
      <c r="I62" s="235"/>
      <c r="J62" s="235"/>
      <c r="K62" s="236"/>
      <c r="L62" s="237"/>
      <c r="M62" s="237"/>
      <c r="N62" s="237"/>
      <c r="O62" s="237"/>
      <c r="P62" s="237"/>
      <c r="Q62" s="234"/>
      <c r="R62" s="237"/>
      <c r="S62" s="237"/>
      <c r="T62" s="352" t="s">
        <v>275</v>
      </c>
      <c r="U62" s="234"/>
      <c r="V62" s="235"/>
      <c r="W62" s="235"/>
      <c r="X62" s="235"/>
      <c r="Y62" s="236"/>
      <c r="Z62" s="234"/>
      <c r="AA62" s="235"/>
      <c r="AB62" s="235"/>
      <c r="AC62" s="235"/>
      <c r="AD62" s="236"/>
      <c r="AE62" s="237"/>
      <c r="AF62" s="237"/>
      <c r="AG62" s="237"/>
      <c r="AH62" s="237"/>
      <c r="AI62" s="237"/>
      <c r="AJ62" s="234"/>
      <c r="AK62" s="237"/>
      <c r="AL62" s="237"/>
      <c r="AM62" s="352" t="s">
        <v>275</v>
      </c>
      <c r="AN62" s="234"/>
      <c r="AO62" s="235"/>
      <c r="AP62" s="235"/>
      <c r="AQ62" s="235"/>
      <c r="AR62" s="236"/>
      <c r="AS62" s="234"/>
      <c r="AT62" s="235"/>
      <c r="AU62" s="235"/>
      <c r="AV62" s="235"/>
      <c r="AW62" s="236"/>
      <c r="AX62" s="237"/>
      <c r="AY62" s="237"/>
      <c r="AZ62" s="237"/>
      <c r="BA62" s="237"/>
      <c r="BB62" s="237"/>
      <c r="BC62" s="234"/>
      <c r="BD62" s="237"/>
      <c r="BE62" s="237"/>
      <c r="BF62" s="352" t="s">
        <v>275</v>
      </c>
      <c r="BG62" s="234"/>
      <c r="BH62" s="235"/>
      <c r="BI62" s="235"/>
      <c r="BJ62" s="235"/>
      <c r="BK62" s="236"/>
      <c r="BL62" s="234"/>
      <c r="BM62" s="235"/>
      <c r="BN62" s="235"/>
      <c r="BO62" s="235"/>
      <c r="BP62" s="236"/>
      <c r="BQ62" s="237"/>
      <c r="BR62" s="237"/>
      <c r="BS62" s="237"/>
      <c r="BT62" s="237"/>
      <c r="BU62" s="237"/>
      <c r="BV62" s="234"/>
      <c r="BW62" s="237"/>
      <c r="BX62" s="237"/>
      <c r="BY62" s="352" t="s">
        <v>275</v>
      </c>
      <c r="BZ62" s="234"/>
      <c r="CA62" s="235"/>
      <c r="CB62" s="235"/>
      <c r="CC62" s="235"/>
      <c r="CD62" s="236"/>
      <c r="CE62" s="234"/>
      <c r="CF62" s="235"/>
      <c r="CG62" s="235"/>
      <c r="CH62" s="235"/>
      <c r="CI62" s="236"/>
      <c r="CJ62" s="237"/>
      <c r="CK62" s="237"/>
      <c r="CL62" s="237"/>
      <c r="CM62" s="237"/>
      <c r="CN62" s="237"/>
      <c r="CO62" s="234"/>
      <c r="CP62" s="237"/>
      <c r="CQ62" s="237"/>
      <c r="CR62" s="352" t="s">
        <v>275</v>
      </c>
      <c r="CS62" s="234"/>
      <c r="CT62" s="235"/>
      <c r="CU62" s="235"/>
      <c r="CV62" s="235"/>
      <c r="CW62" s="236"/>
      <c r="CX62" s="234"/>
      <c r="CY62" s="235"/>
      <c r="CZ62" s="235"/>
      <c r="DA62" s="235"/>
      <c r="DB62" s="236"/>
      <c r="DC62" s="237"/>
      <c r="DD62" s="237"/>
      <c r="DE62" s="237"/>
      <c r="DF62" s="237"/>
      <c r="DG62" s="237"/>
      <c r="DH62" s="234"/>
      <c r="DI62" s="237"/>
      <c r="DJ62" s="237"/>
    </row>
    <row r="63" spans="1:147" ht="13.2" customHeight="1">
      <c r="A63" s="353"/>
      <c r="B63" s="238" t="s">
        <v>64</v>
      </c>
      <c r="C63" s="349" t="s">
        <v>65</v>
      </c>
      <c r="D63" s="351"/>
      <c r="E63" s="349" t="s">
        <v>66</v>
      </c>
      <c r="F63" s="350"/>
      <c r="G63" s="238" t="s">
        <v>67</v>
      </c>
      <c r="H63" s="349" t="s">
        <v>65</v>
      </c>
      <c r="I63" s="351"/>
      <c r="J63" s="349" t="s">
        <v>66</v>
      </c>
      <c r="K63" s="350"/>
      <c r="L63" s="240" t="s">
        <v>40</v>
      </c>
      <c r="M63" s="349" t="s">
        <v>65</v>
      </c>
      <c r="N63" s="350"/>
      <c r="O63" s="351" t="s">
        <v>66</v>
      </c>
      <c r="P63" s="350"/>
      <c r="Q63" s="238" t="s">
        <v>68</v>
      </c>
      <c r="R63" s="241"/>
      <c r="S63" s="241"/>
      <c r="T63" s="353"/>
      <c r="U63" s="238" t="s">
        <v>64</v>
      </c>
      <c r="V63" s="349" t="s">
        <v>65</v>
      </c>
      <c r="W63" s="351"/>
      <c r="X63" s="349" t="s">
        <v>66</v>
      </c>
      <c r="Y63" s="350"/>
      <c r="Z63" s="238" t="s">
        <v>67</v>
      </c>
      <c r="AA63" s="349" t="s">
        <v>65</v>
      </c>
      <c r="AB63" s="351"/>
      <c r="AC63" s="349" t="s">
        <v>66</v>
      </c>
      <c r="AD63" s="350"/>
      <c r="AE63" s="240" t="s">
        <v>40</v>
      </c>
      <c r="AF63" s="349" t="s">
        <v>65</v>
      </c>
      <c r="AG63" s="350"/>
      <c r="AH63" s="351" t="s">
        <v>66</v>
      </c>
      <c r="AI63" s="350"/>
      <c r="AJ63" s="238" t="s">
        <v>68</v>
      </c>
      <c r="AK63" s="241"/>
      <c r="AL63" s="241"/>
      <c r="AM63" s="353"/>
      <c r="AN63" s="238" t="s">
        <v>64</v>
      </c>
      <c r="AO63" s="349" t="s">
        <v>65</v>
      </c>
      <c r="AP63" s="350"/>
      <c r="AQ63" s="349" t="s">
        <v>66</v>
      </c>
      <c r="AR63" s="350"/>
      <c r="AS63" s="238" t="s">
        <v>67</v>
      </c>
      <c r="AT63" s="349" t="s">
        <v>65</v>
      </c>
      <c r="AU63" s="350"/>
      <c r="AV63" s="349" t="s">
        <v>66</v>
      </c>
      <c r="AW63" s="350"/>
      <c r="AX63" s="240" t="s">
        <v>40</v>
      </c>
      <c r="AY63" s="349" t="s">
        <v>65</v>
      </c>
      <c r="AZ63" s="350"/>
      <c r="BA63" s="351" t="s">
        <v>66</v>
      </c>
      <c r="BB63" s="350"/>
      <c r="BC63" s="238" t="s">
        <v>68</v>
      </c>
      <c r="BD63" s="241"/>
      <c r="BE63" s="241"/>
      <c r="BF63" s="353"/>
      <c r="BG63" s="238" t="s">
        <v>64</v>
      </c>
      <c r="BH63" s="349" t="s">
        <v>65</v>
      </c>
      <c r="BI63" s="351"/>
      <c r="BJ63" s="349" t="s">
        <v>66</v>
      </c>
      <c r="BK63" s="350"/>
      <c r="BL63" s="238" t="s">
        <v>67</v>
      </c>
      <c r="BM63" s="349" t="s">
        <v>65</v>
      </c>
      <c r="BN63" s="351"/>
      <c r="BO63" s="349" t="s">
        <v>66</v>
      </c>
      <c r="BP63" s="350"/>
      <c r="BQ63" s="240" t="s">
        <v>40</v>
      </c>
      <c r="BR63" s="349" t="s">
        <v>65</v>
      </c>
      <c r="BS63" s="350"/>
      <c r="BT63" s="351" t="s">
        <v>66</v>
      </c>
      <c r="BU63" s="350"/>
      <c r="BV63" s="238" t="s">
        <v>68</v>
      </c>
      <c r="BW63" s="241"/>
      <c r="BX63" s="241"/>
      <c r="BY63" s="353"/>
      <c r="BZ63" s="238" t="s">
        <v>64</v>
      </c>
      <c r="CA63" s="349" t="s">
        <v>65</v>
      </c>
      <c r="CB63" s="351"/>
      <c r="CC63" s="349" t="s">
        <v>66</v>
      </c>
      <c r="CD63" s="350"/>
      <c r="CE63" s="238" t="s">
        <v>67</v>
      </c>
      <c r="CF63" s="349" t="s">
        <v>65</v>
      </c>
      <c r="CG63" s="351"/>
      <c r="CH63" s="349" t="s">
        <v>66</v>
      </c>
      <c r="CI63" s="350"/>
      <c r="CJ63" s="240" t="s">
        <v>40</v>
      </c>
      <c r="CK63" s="349" t="s">
        <v>65</v>
      </c>
      <c r="CL63" s="350"/>
      <c r="CM63" s="351" t="s">
        <v>66</v>
      </c>
      <c r="CN63" s="350"/>
      <c r="CO63" s="238" t="s">
        <v>68</v>
      </c>
      <c r="CP63" s="241"/>
      <c r="CQ63" s="241"/>
      <c r="CR63" s="353"/>
      <c r="CS63" s="238" t="s">
        <v>64</v>
      </c>
      <c r="CT63" s="349" t="s">
        <v>65</v>
      </c>
      <c r="CU63" s="351"/>
      <c r="CV63" s="349" t="s">
        <v>66</v>
      </c>
      <c r="CW63" s="350"/>
      <c r="CX63" s="238" t="s">
        <v>67</v>
      </c>
      <c r="CY63" s="349" t="s">
        <v>65</v>
      </c>
      <c r="CZ63" s="351"/>
      <c r="DA63" s="349" t="s">
        <v>66</v>
      </c>
      <c r="DB63" s="350"/>
      <c r="DC63" s="240" t="s">
        <v>40</v>
      </c>
      <c r="DD63" s="349" t="s">
        <v>65</v>
      </c>
      <c r="DE63" s="350"/>
      <c r="DF63" s="351" t="s">
        <v>66</v>
      </c>
      <c r="DG63" s="350"/>
      <c r="DH63" s="238" t="s">
        <v>68</v>
      </c>
      <c r="DI63" s="241"/>
      <c r="DJ63" s="241"/>
      <c r="ED63" s="240"/>
      <c r="EE63" s="240"/>
      <c r="EF63" s="348"/>
      <c r="EG63" s="348"/>
      <c r="EH63" s="348"/>
      <c r="EI63" s="348"/>
      <c r="EJ63" s="240"/>
      <c r="EK63" s="348"/>
      <c r="EL63" s="348"/>
      <c r="EM63" s="348"/>
      <c r="EN63" s="348"/>
      <c r="EO63" s="240"/>
    </row>
    <row r="64" spans="1:147" ht="13.2" customHeight="1">
      <c r="A64" s="354"/>
      <c r="B64" s="242"/>
      <c r="C64" s="243" t="s">
        <v>32</v>
      </c>
      <c r="D64" s="244" t="s">
        <v>33</v>
      </c>
      <c r="E64" s="243" t="s">
        <v>32</v>
      </c>
      <c r="F64" s="244" t="s">
        <v>33</v>
      </c>
      <c r="G64" s="242"/>
      <c r="H64" s="243" t="s">
        <v>32</v>
      </c>
      <c r="I64" s="244" t="s">
        <v>33</v>
      </c>
      <c r="J64" s="243" t="s">
        <v>32</v>
      </c>
      <c r="K64" s="244" t="s">
        <v>33</v>
      </c>
      <c r="L64" s="243" t="s">
        <v>276</v>
      </c>
      <c r="M64" s="243" t="s">
        <v>32</v>
      </c>
      <c r="N64" s="244" t="s">
        <v>33</v>
      </c>
      <c r="O64" s="245" t="s">
        <v>32</v>
      </c>
      <c r="P64" s="244" t="s">
        <v>33</v>
      </c>
      <c r="Q64" s="242"/>
      <c r="R64" s="243" t="s">
        <v>32</v>
      </c>
      <c r="S64" s="239" t="s">
        <v>33</v>
      </c>
      <c r="T64" s="354"/>
      <c r="U64" s="242"/>
      <c r="V64" s="243" t="s">
        <v>32</v>
      </c>
      <c r="W64" s="244" t="s">
        <v>33</v>
      </c>
      <c r="X64" s="243" t="s">
        <v>32</v>
      </c>
      <c r="Y64" s="244" t="s">
        <v>33</v>
      </c>
      <c r="Z64" s="242"/>
      <c r="AA64" s="243" t="s">
        <v>32</v>
      </c>
      <c r="AB64" s="244" t="s">
        <v>33</v>
      </c>
      <c r="AC64" s="243" t="s">
        <v>32</v>
      </c>
      <c r="AD64" s="244" t="s">
        <v>33</v>
      </c>
      <c r="AE64" s="243" t="s">
        <v>276</v>
      </c>
      <c r="AF64" s="243" t="s">
        <v>32</v>
      </c>
      <c r="AG64" s="244" t="s">
        <v>33</v>
      </c>
      <c r="AH64" s="245" t="s">
        <v>32</v>
      </c>
      <c r="AI64" s="244" t="s">
        <v>33</v>
      </c>
      <c r="AJ64" s="242"/>
      <c r="AK64" s="243" t="s">
        <v>32</v>
      </c>
      <c r="AL64" s="239" t="s">
        <v>33</v>
      </c>
      <c r="AM64" s="354"/>
      <c r="AN64" s="242"/>
      <c r="AO64" s="243" t="s">
        <v>32</v>
      </c>
      <c r="AP64" s="244" t="s">
        <v>33</v>
      </c>
      <c r="AQ64" s="243" t="s">
        <v>32</v>
      </c>
      <c r="AR64" s="244" t="s">
        <v>33</v>
      </c>
      <c r="AS64" s="242"/>
      <c r="AT64" s="243" t="s">
        <v>32</v>
      </c>
      <c r="AU64" s="244" t="s">
        <v>33</v>
      </c>
      <c r="AV64" s="243" t="s">
        <v>32</v>
      </c>
      <c r="AW64" s="244" t="s">
        <v>33</v>
      </c>
      <c r="AX64" s="243" t="s">
        <v>276</v>
      </c>
      <c r="AY64" s="243" t="s">
        <v>32</v>
      </c>
      <c r="AZ64" s="244" t="s">
        <v>33</v>
      </c>
      <c r="BA64" s="245" t="s">
        <v>32</v>
      </c>
      <c r="BB64" s="244" t="s">
        <v>33</v>
      </c>
      <c r="BC64" s="242"/>
      <c r="BD64" s="243" t="s">
        <v>32</v>
      </c>
      <c r="BE64" s="239" t="s">
        <v>33</v>
      </c>
      <c r="BF64" s="354"/>
      <c r="BG64" s="242"/>
      <c r="BH64" s="243" t="s">
        <v>32</v>
      </c>
      <c r="BI64" s="244" t="s">
        <v>33</v>
      </c>
      <c r="BJ64" s="243" t="s">
        <v>32</v>
      </c>
      <c r="BK64" s="244" t="s">
        <v>33</v>
      </c>
      <c r="BL64" s="242"/>
      <c r="BM64" s="243" t="s">
        <v>32</v>
      </c>
      <c r="BN64" s="244" t="s">
        <v>33</v>
      </c>
      <c r="BO64" s="243" t="s">
        <v>32</v>
      </c>
      <c r="BP64" s="244" t="s">
        <v>33</v>
      </c>
      <c r="BQ64" s="243" t="s">
        <v>276</v>
      </c>
      <c r="BR64" s="243" t="s">
        <v>32</v>
      </c>
      <c r="BS64" s="244" t="s">
        <v>33</v>
      </c>
      <c r="BT64" s="245" t="s">
        <v>32</v>
      </c>
      <c r="BU64" s="244" t="s">
        <v>33</v>
      </c>
      <c r="BV64" s="242"/>
      <c r="BW64" s="243" t="s">
        <v>32</v>
      </c>
      <c r="BX64" s="239" t="s">
        <v>33</v>
      </c>
      <c r="BY64" s="354"/>
      <c r="BZ64" s="242"/>
      <c r="CA64" s="243" t="s">
        <v>32</v>
      </c>
      <c r="CB64" s="244" t="s">
        <v>33</v>
      </c>
      <c r="CC64" s="243" t="s">
        <v>32</v>
      </c>
      <c r="CD64" s="244" t="s">
        <v>33</v>
      </c>
      <c r="CE64" s="242"/>
      <c r="CF64" s="243" t="s">
        <v>32</v>
      </c>
      <c r="CG64" s="244" t="s">
        <v>33</v>
      </c>
      <c r="CH64" s="243" t="s">
        <v>32</v>
      </c>
      <c r="CI64" s="244" t="s">
        <v>33</v>
      </c>
      <c r="CJ64" s="243" t="s">
        <v>276</v>
      </c>
      <c r="CK64" s="243" t="s">
        <v>32</v>
      </c>
      <c r="CL64" s="244" t="s">
        <v>33</v>
      </c>
      <c r="CM64" s="245" t="s">
        <v>32</v>
      </c>
      <c r="CN64" s="244" t="s">
        <v>33</v>
      </c>
      <c r="CO64" s="242"/>
      <c r="CP64" s="243" t="s">
        <v>32</v>
      </c>
      <c r="CQ64" s="239" t="s">
        <v>33</v>
      </c>
      <c r="CR64" s="354"/>
      <c r="CS64" s="242"/>
      <c r="CT64" s="243" t="s">
        <v>32</v>
      </c>
      <c r="CU64" s="244" t="s">
        <v>33</v>
      </c>
      <c r="CV64" s="243" t="s">
        <v>32</v>
      </c>
      <c r="CW64" s="244" t="s">
        <v>33</v>
      </c>
      <c r="CX64" s="242"/>
      <c r="CY64" s="243" t="s">
        <v>32</v>
      </c>
      <c r="CZ64" s="244" t="s">
        <v>33</v>
      </c>
      <c r="DA64" s="243" t="s">
        <v>32</v>
      </c>
      <c r="DB64" s="244" t="s">
        <v>33</v>
      </c>
      <c r="DC64" s="243" t="s">
        <v>276</v>
      </c>
      <c r="DD64" s="243" t="s">
        <v>32</v>
      </c>
      <c r="DE64" s="244" t="s">
        <v>33</v>
      </c>
      <c r="DF64" s="245" t="s">
        <v>32</v>
      </c>
      <c r="DG64" s="244" t="s">
        <v>33</v>
      </c>
      <c r="DH64" s="242"/>
      <c r="DI64" s="243" t="s">
        <v>32</v>
      </c>
      <c r="DJ64" s="239" t="s">
        <v>33</v>
      </c>
      <c r="EF64" s="240"/>
      <c r="EG64" s="240"/>
      <c r="EH64" s="240"/>
      <c r="EI64" s="240"/>
      <c r="EK64" s="240"/>
      <c r="EL64" s="240"/>
      <c r="EM64" s="240"/>
      <c r="EN64" s="240"/>
      <c r="EP64" s="240"/>
      <c r="EQ64" s="240"/>
    </row>
    <row r="65" spans="1:134" ht="13.2" customHeight="1">
      <c r="A65" s="240" t="s">
        <v>261</v>
      </c>
      <c r="B65" s="246">
        <f>SUM(C65:F65)</f>
        <v>3008</v>
      </c>
      <c r="C65" s="246">
        <f>SUM(C67:C87)</f>
        <v>625</v>
      </c>
      <c r="D65" s="247">
        <f>SUM(D67:D87)</f>
        <v>600</v>
      </c>
      <c r="E65" s="246">
        <f>SUM(E67:E87)</f>
        <v>1083</v>
      </c>
      <c r="F65" s="248">
        <f>SUM(F67:F87)</f>
        <v>700</v>
      </c>
      <c r="G65" s="246">
        <f>SUM(H65:K65)</f>
        <v>3453</v>
      </c>
      <c r="H65" s="246">
        <f>SUM(H67:H87)</f>
        <v>714</v>
      </c>
      <c r="I65" s="247">
        <f>SUM(I67:I87)</f>
        <v>635</v>
      </c>
      <c r="J65" s="246">
        <f>SUM(J67:J87)</f>
        <v>1135</v>
      </c>
      <c r="K65" s="248">
        <f>SUM(K67:K87)</f>
        <v>969</v>
      </c>
      <c r="L65" s="249">
        <f>SUM(M65:P65)</f>
        <v>-445</v>
      </c>
      <c r="M65" s="250">
        <f>SUM(M67:M87)</f>
        <v>-89</v>
      </c>
      <c r="N65" s="251">
        <f>SUM(N67:N87)</f>
        <v>-35</v>
      </c>
      <c r="O65" s="249">
        <f>SUM(O67:O87)</f>
        <v>-52</v>
      </c>
      <c r="P65" s="249">
        <f>SUM(P67:P87)</f>
        <v>-269</v>
      </c>
      <c r="Q65" s="246">
        <f>SUM(R65:S65)</f>
        <v>2030</v>
      </c>
      <c r="R65" s="246">
        <f>SUM(R67:R87)</f>
        <v>960</v>
      </c>
      <c r="S65" s="247">
        <f>SUM(S67:S87)</f>
        <v>1070</v>
      </c>
      <c r="T65" s="240" t="s">
        <v>261</v>
      </c>
      <c r="U65" s="246">
        <f>SUM(V65:Y65)</f>
        <v>416</v>
      </c>
      <c r="V65" s="246">
        <f>SUM(V67:V87)</f>
        <v>81</v>
      </c>
      <c r="W65" s="247">
        <f>SUM(W67:W87)</f>
        <v>85</v>
      </c>
      <c r="X65" s="246">
        <f>SUM(X67:X87)</f>
        <v>116</v>
      </c>
      <c r="Y65" s="248">
        <f>SUM(Y67:Y87)</f>
        <v>134</v>
      </c>
      <c r="Z65" s="246">
        <f>SUM(AA65:AD65)</f>
        <v>649</v>
      </c>
      <c r="AA65" s="246">
        <f>SUM(AA67:AA87)</f>
        <v>176</v>
      </c>
      <c r="AB65" s="247">
        <f>SUM(AB67:AB87)</f>
        <v>177</v>
      </c>
      <c r="AC65" s="246">
        <f>SUM(AC67:AC87)</f>
        <v>154</v>
      </c>
      <c r="AD65" s="248">
        <f>SUM(AD67:AD87)</f>
        <v>142</v>
      </c>
      <c r="AE65" s="249">
        <f>SUM(AF65:AI65)</f>
        <v>-233</v>
      </c>
      <c r="AF65" s="250">
        <f>SUM(AF67:AF87)</f>
        <v>-95</v>
      </c>
      <c r="AG65" s="251">
        <f>SUM(AG67:AG87)</f>
        <v>-92</v>
      </c>
      <c r="AH65" s="249">
        <f>SUM(AH67:AH87)</f>
        <v>-38</v>
      </c>
      <c r="AI65" s="249">
        <f>SUM(AI67:AI87)</f>
        <v>-8</v>
      </c>
      <c r="AJ65" s="246">
        <f>SUM(AK65:AL65)</f>
        <v>357</v>
      </c>
      <c r="AK65" s="246">
        <f>SUM(AK67:AK87)</f>
        <v>169</v>
      </c>
      <c r="AL65" s="247">
        <f>SUM(AL67:AL87)</f>
        <v>188</v>
      </c>
      <c r="AM65" s="240" t="s">
        <v>261</v>
      </c>
      <c r="AN65" s="252">
        <f>SUM(AO65:AR65)</f>
        <v>199</v>
      </c>
      <c r="AO65" s="246">
        <f>SUM(AO67:AO87)</f>
        <v>51</v>
      </c>
      <c r="AP65" s="247">
        <f>SUM(AP67:AP87)</f>
        <v>58</v>
      </c>
      <c r="AQ65" s="246">
        <f>SUM(AQ67:AQ87)</f>
        <v>47</v>
      </c>
      <c r="AR65" s="248">
        <f>SUM(AR67:AR87)</f>
        <v>43</v>
      </c>
      <c r="AS65" s="252">
        <f>SUM(AT65:AW65)</f>
        <v>293</v>
      </c>
      <c r="AT65" s="246">
        <f>SUM(AT67:AT87)</f>
        <v>102</v>
      </c>
      <c r="AU65" s="247">
        <f>SUM(AU67:AU87)</f>
        <v>95</v>
      </c>
      <c r="AV65" s="246">
        <f>SUM(AV67:AV87)</f>
        <v>47</v>
      </c>
      <c r="AW65" s="248">
        <f>SUM(AW67:AW87)</f>
        <v>49</v>
      </c>
      <c r="AX65" s="249">
        <f>SUM(AY65:BB65)</f>
        <v>-94</v>
      </c>
      <c r="AY65" s="250">
        <f>SUM(AY67:AY87)</f>
        <v>-51</v>
      </c>
      <c r="AZ65" s="251">
        <f>SUM(AZ67:AZ87)</f>
        <v>-37</v>
      </c>
      <c r="BA65" s="249">
        <f>SUM(BA67:BA87)</f>
        <v>0</v>
      </c>
      <c r="BB65" s="249">
        <f>SUM(BB67:BB87)</f>
        <v>-6</v>
      </c>
      <c r="BC65" s="252">
        <f>SUM(BD65:BE65)</f>
        <v>164</v>
      </c>
      <c r="BD65" s="246">
        <f>SUM(BD67:BD87)</f>
        <v>93</v>
      </c>
      <c r="BE65" s="247">
        <f>SUM(BE67:BE87)</f>
        <v>71</v>
      </c>
      <c r="BF65" s="240" t="s">
        <v>261</v>
      </c>
      <c r="BG65" s="252">
        <f>SUM(BH65:BK65)</f>
        <v>809</v>
      </c>
      <c r="BH65" s="252">
        <f>SUM(BH67:BH87)</f>
        <v>176</v>
      </c>
      <c r="BI65" s="231">
        <f>SUM(BI67:BI87)</f>
        <v>182</v>
      </c>
      <c r="BJ65" s="252">
        <f>SUM(BJ67:BJ87)</f>
        <v>280</v>
      </c>
      <c r="BK65" s="253">
        <f>SUM(BK67:BK87)</f>
        <v>171</v>
      </c>
      <c r="BL65" s="252">
        <f>SUM(BM65:BP65)</f>
        <v>869</v>
      </c>
      <c r="BM65" s="246">
        <f>SUM(BM67:BM87)</f>
        <v>219</v>
      </c>
      <c r="BN65" s="247">
        <f>SUM(BN67:BN87)</f>
        <v>180</v>
      </c>
      <c r="BO65" s="246">
        <f>SUM(BO67:BO87)</f>
        <v>267</v>
      </c>
      <c r="BP65" s="248">
        <f>SUM(BP67:BP87)</f>
        <v>203</v>
      </c>
      <c r="BQ65" s="249">
        <f>SUM(BR65:BU65)</f>
        <v>-60</v>
      </c>
      <c r="BR65" s="250">
        <f>SUM(BR67:BR87)</f>
        <v>-43</v>
      </c>
      <c r="BS65" s="251">
        <f>SUM(BS67:BS87)</f>
        <v>2</v>
      </c>
      <c r="BT65" s="249">
        <f>SUM(BT67:BT87)</f>
        <v>13</v>
      </c>
      <c r="BU65" s="249">
        <f>SUM(BU67:BU87)</f>
        <v>-32</v>
      </c>
      <c r="BV65" s="252">
        <f>SUM(BW65:BX65)</f>
        <v>263</v>
      </c>
      <c r="BW65" s="246">
        <f>SUM(BW67:BW87)</f>
        <v>132</v>
      </c>
      <c r="BX65" s="247">
        <f>SUM(BX67:BX87)</f>
        <v>131</v>
      </c>
      <c r="BY65" s="240" t="s">
        <v>261</v>
      </c>
      <c r="BZ65" s="252">
        <f>SUM(CA65:CD65)</f>
        <v>334</v>
      </c>
      <c r="CA65" s="246">
        <f>SUM(CA67:CA87)</f>
        <v>89</v>
      </c>
      <c r="CB65" s="247">
        <f>SUM(CB67:CB87)</f>
        <v>98</v>
      </c>
      <c r="CC65" s="246">
        <f>SUM(CC67:CC87)</f>
        <v>79</v>
      </c>
      <c r="CD65" s="248">
        <f>SUM(CD67:CD87)</f>
        <v>68</v>
      </c>
      <c r="CE65" s="252">
        <f>SUM(CF65:CI65)</f>
        <v>327</v>
      </c>
      <c r="CF65" s="246">
        <f>SUM(CF67:CF87)</f>
        <v>80</v>
      </c>
      <c r="CG65" s="247">
        <f>SUM(CG67:CG87)</f>
        <v>87</v>
      </c>
      <c r="CH65" s="246">
        <f>SUM(CH67:CH87)</f>
        <v>82</v>
      </c>
      <c r="CI65" s="248">
        <f>SUM(CI67:CI87)</f>
        <v>78</v>
      </c>
      <c r="CJ65" s="249">
        <f>SUM(CK65:CN65)</f>
        <v>7</v>
      </c>
      <c r="CK65" s="250">
        <f>SUM(CK67:CK87)</f>
        <v>9</v>
      </c>
      <c r="CL65" s="251">
        <f>SUM(CL67:CL87)</f>
        <v>11</v>
      </c>
      <c r="CM65" s="249">
        <f>SUM(CM67:CM87)</f>
        <v>-3</v>
      </c>
      <c r="CN65" s="249">
        <f>SUM(CN67:CN87)</f>
        <v>-10</v>
      </c>
      <c r="CO65" s="252">
        <f>SUM(CP65:CQ65)</f>
        <v>178</v>
      </c>
      <c r="CP65" s="246">
        <f>SUM(CP67:CP87)</f>
        <v>99</v>
      </c>
      <c r="CQ65" s="247">
        <f>SUM(CQ67:CQ87)</f>
        <v>79</v>
      </c>
      <c r="CR65" s="240" t="s">
        <v>261</v>
      </c>
      <c r="CS65" s="252">
        <f>SUM(CT65:CW65)</f>
        <v>148</v>
      </c>
      <c r="CT65" s="246">
        <f>SUM(CT67:CT87)</f>
        <v>70</v>
      </c>
      <c r="CU65" s="247">
        <f>SUM(CU67:CU87)</f>
        <v>40</v>
      </c>
      <c r="CV65" s="246">
        <f>SUM(CV67:CV87)</f>
        <v>19</v>
      </c>
      <c r="CW65" s="248">
        <f>SUM(CW67:CW87)</f>
        <v>19</v>
      </c>
      <c r="CX65" s="252">
        <f>SUM(CY65:DB65)</f>
        <v>187</v>
      </c>
      <c r="CY65" s="246">
        <f>SUM(CY67:CY87)</f>
        <v>77</v>
      </c>
      <c r="CZ65" s="247">
        <f>SUM(CZ67:CZ87)</f>
        <v>68</v>
      </c>
      <c r="DA65" s="246">
        <f>SUM(DA67:DA87)</f>
        <v>23</v>
      </c>
      <c r="DB65" s="248">
        <f>SUM(DB67:DB87)</f>
        <v>19</v>
      </c>
      <c r="DC65" s="249">
        <f>SUM(DD65:DG65)</f>
        <v>-39</v>
      </c>
      <c r="DD65" s="250">
        <f>SUM(DD67:DD87)</f>
        <v>-7</v>
      </c>
      <c r="DE65" s="251">
        <f>SUM(DE67:DE87)</f>
        <v>-28</v>
      </c>
      <c r="DF65" s="249">
        <f>SUM(DF67:DF87)</f>
        <v>-4</v>
      </c>
      <c r="DG65" s="249">
        <f>SUM(DG67:DG87)</f>
        <v>0</v>
      </c>
      <c r="DH65" s="252">
        <f>SUM(DI65:DJ65)</f>
        <v>138</v>
      </c>
      <c r="DI65" s="246">
        <f>SUM(DI67:DI87)</f>
        <v>80</v>
      </c>
      <c r="DJ65" s="247">
        <f>SUM(DJ67:DJ87)</f>
        <v>58</v>
      </c>
      <c r="ED65" s="240"/>
    </row>
    <row r="66" spans="1:134" ht="9.6" customHeight="1">
      <c r="A66" s="240"/>
      <c r="B66" s="246"/>
      <c r="C66" s="246"/>
      <c r="D66" s="247"/>
      <c r="E66" s="246"/>
      <c r="F66" s="248"/>
      <c r="G66" s="246"/>
      <c r="H66" s="246"/>
      <c r="I66" s="247"/>
      <c r="J66" s="246"/>
      <c r="K66" s="248"/>
      <c r="L66" s="249"/>
      <c r="M66" s="250"/>
      <c r="N66" s="251"/>
      <c r="O66" s="249"/>
      <c r="P66" s="249"/>
      <c r="Q66" s="246"/>
      <c r="R66" s="246"/>
      <c r="S66" s="247"/>
      <c r="T66" s="240"/>
      <c r="U66" s="246"/>
      <c r="V66" s="246"/>
      <c r="W66" s="247"/>
      <c r="X66" s="246"/>
      <c r="Y66" s="248"/>
      <c r="Z66" s="246"/>
      <c r="AA66" s="246"/>
      <c r="AB66" s="247"/>
      <c r="AC66" s="246"/>
      <c r="AD66" s="248"/>
      <c r="AE66" s="249"/>
      <c r="AF66" s="250"/>
      <c r="AG66" s="251"/>
      <c r="AH66" s="249"/>
      <c r="AI66" s="249"/>
      <c r="AJ66" s="246"/>
      <c r="AK66" s="246"/>
      <c r="AL66" s="247"/>
      <c r="AM66" s="240"/>
      <c r="AN66" s="252"/>
      <c r="AO66" s="252"/>
      <c r="AQ66" s="252"/>
      <c r="AR66" s="253"/>
      <c r="AS66" s="252"/>
      <c r="AT66" s="252"/>
      <c r="AV66" s="252"/>
      <c r="AW66" s="253"/>
      <c r="AX66" s="249"/>
      <c r="AY66" s="250"/>
      <c r="AZ66" s="251"/>
      <c r="BA66" s="249"/>
      <c r="BB66" s="249"/>
      <c r="BC66" s="252"/>
      <c r="BD66" s="252"/>
      <c r="BF66" s="240"/>
      <c r="BG66" s="252"/>
      <c r="BH66" s="252"/>
      <c r="BJ66" s="252"/>
      <c r="BK66" s="253"/>
      <c r="BL66" s="252"/>
      <c r="BM66" s="252"/>
      <c r="BO66" s="252"/>
      <c r="BP66" s="253"/>
      <c r="BQ66" s="249"/>
      <c r="BR66" s="250"/>
      <c r="BS66" s="251"/>
      <c r="BT66" s="249"/>
      <c r="BU66" s="249"/>
      <c r="BV66" s="252"/>
      <c r="BW66" s="252"/>
      <c r="BY66" s="240"/>
      <c r="BZ66" s="252"/>
      <c r="CA66" s="252"/>
      <c r="CC66" s="252"/>
      <c r="CD66" s="253"/>
      <c r="CE66" s="252"/>
      <c r="CF66" s="252"/>
      <c r="CH66" s="252"/>
      <c r="CI66" s="253"/>
      <c r="CJ66" s="249"/>
      <c r="CK66" s="250"/>
      <c r="CL66" s="251"/>
      <c r="CM66" s="249"/>
      <c r="CN66" s="249"/>
      <c r="CO66" s="252"/>
      <c r="CP66" s="252"/>
      <c r="CR66" s="240"/>
      <c r="CS66" s="252"/>
      <c r="CT66" s="252"/>
      <c r="CV66" s="252"/>
      <c r="CW66" s="253"/>
      <c r="CX66" s="252"/>
      <c r="CY66" s="252"/>
      <c r="DA66" s="252"/>
      <c r="DB66" s="253"/>
      <c r="DC66" s="249"/>
      <c r="DD66" s="250"/>
      <c r="DE66" s="251"/>
      <c r="DF66" s="249"/>
      <c r="DG66" s="249"/>
      <c r="DH66" s="252"/>
      <c r="DI66" s="252"/>
      <c r="ED66" s="240"/>
    </row>
    <row r="67" spans="1:134" ht="13.2" customHeight="1">
      <c r="A67" s="240" t="s">
        <v>42</v>
      </c>
      <c r="B67" s="246">
        <f t="shared" ref="B67:B87" si="70">SUM(C67:F67)</f>
        <v>195</v>
      </c>
      <c r="C67" s="246">
        <v>38</v>
      </c>
      <c r="D67" s="248">
        <v>48</v>
      </c>
      <c r="E67" s="246">
        <v>68</v>
      </c>
      <c r="F67" s="248">
        <v>41</v>
      </c>
      <c r="G67" s="246">
        <f t="shared" ref="G67:G87" si="71">SUM(H67:K67)</f>
        <v>148</v>
      </c>
      <c r="H67" s="246">
        <v>35</v>
      </c>
      <c r="I67" s="248">
        <v>31</v>
      </c>
      <c r="J67" s="246">
        <v>42</v>
      </c>
      <c r="K67" s="248">
        <v>40</v>
      </c>
      <c r="L67" s="249">
        <f t="shared" ref="L67:L87" si="72">SUM(M67:P67)</f>
        <v>47</v>
      </c>
      <c r="M67" s="250">
        <f>C67-H67</f>
        <v>3</v>
      </c>
      <c r="N67" s="251">
        <f>D67-I67</f>
        <v>17</v>
      </c>
      <c r="O67" s="249">
        <f>E67-J67</f>
        <v>26</v>
      </c>
      <c r="P67" s="249">
        <f>F67-K67</f>
        <v>1</v>
      </c>
      <c r="Q67" s="246">
        <f t="shared" ref="Q67:Q87" si="73">SUM(R67:S67)</f>
        <v>3</v>
      </c>
      <c r="R67" s="246">
        <v>3</v>
      </c>
      <c r="S67" s="247">
        <v>0</v>
      </c>
      <c r="T67" s="240" t="s">
        <v>42</v>
      </c>
      <c r="U67" s="246">
        <f t="shared" ref="U67:U87" si="74">SUM(V67:Y67)</f>
        <v>21</v>
      </c>
      <c r="V67" s="246">
        <v>3</v>
      </c>
      <c r="W67" s="247">
        <v>7</v>
      </c>
      <c r="X67" s="246">
        <v>6</v>
      </c>
      <c r="Y67" s="248">
        <v>5</v>
      </c>
      <c r="Z67" s="246">
        <f t="shared" ref="Z67:Z87" si="75">SUM(AA67:AD67)</f>
        <v>28</v>
      </c>
      <c r="AA67" s="246">
        <v>6</v>
      </c>
      <c r="AB67" s="248">
        <v>15</v>
      </c>
      <c r="AC67" s="246">
        <v>4</v>
      </c>
      <c r="AD67" s="248">
        <v>3</v>
      </c>
      <c r="AE67" s="249">
        <f t="shared" ref="AE67:AE87" si="76">SUM(AF67:AI67)</f>
        <v>-7</v>
      </c>
      <c r="AF67" s="250">
        <f>V67-AA67</f>
        <v>-3</v>
      </c>
      <c r="AG67" s="251">
        <f>W67-AB67</f>
        <v>-8</v>
      </c>
      <c r="AH67" s="249">
        <f>X67-AC67</f>
        <v>2</v>
      </c>
      <c r="AI67" s="249">
        <f>Y67-AD67</f>
        <v>2</v>
      </c>
      <c r="AJ67" s="246">
        <f t="shared" ref="AJ67:AJ87" si="77">SUM(AK67:AL67)</f>
        <v>0</v>
      </c>
      <c r="AK67" s="246">
        <v>0</v>
      </c>
      <c r="AL67" s="247">
        <v>0</v>
      </c>
      <c r="AM67" s="240" t="s">
        <v>42</v>
      </c>
      <c r="AN67" s="252">
        <f t="shared" ref="AN67:AN87" si="78">SUM(AO67:AR67)</f>
        <v>12</v>
      </c>
      <c r="AO67" s="252">
        <v>3</v>
      </c>
      <c r="AP67" s="231">
        <v>6</v>
      </c>
      <c r="AQ67" s="252">
        <v>1</v>
      </c>
      <c r="AR67" s="253">
        <v>2</v>
      </c>
      <c r="AS67" s="252">
        <f t="shared" ref="AS67:AS87" si="79">SUM(AT67:AW67)</f>
        <v>17</v>
      </c>
      <c r="AT67" s="246">
        <v>9</v>
      </c>
      <c r="AU67" s="248">
        <v>7</v>
      </c>
      <c r="AV67" s="246">
        <v>1</v>
      </c>
      <c r="AW67" s="248">
        <v>0</v>
      </c>
      <c r="AX67" s="249">
        <f t="shared" ref="AX67:AX87" si="80">SUM(AY67:BB67)</f>
        <v>-5</v>
      </c>
      <c r="AY67" s="250">
        <f>AO67-AT67</f>
        <v>-6</v>
      </c>
      <c r="AZ67" s="251">
        <f>AP67-AU67</f>
        <v>-1</v>
      </c>
      <c r="BA67" s="249">
        <f>AQ67-AV67</f>
        <v>0</v>
      </c>
      <c r="BB67" s="249">
        <f>AR67-AW67</f>
        <v>2</v>
      </c>
      <c r="BC67" s="252">
        <f t="shared" ref="BC67:BC87" si="81">SUM(BD67:BE67)</f>
        <v>0</v>
      </c>
      <c r="BD67" s="246">
        <v>0</v>
      </c>
      <c r="BE67" s="247">
        <v>0</v>
      </c>
      <c r="BF67" s="240" t="s">
        <v>42</v>
      </c>
      <c r="BG67" s="252">
        <f t="shared" ref="BG67:BG87" si="82">SUM(BH67:BK67)</f>
        <v>71</v>
      </c>
      <c r="BH67" s="252">
        <v>25</v>
      </c>
      <c r="BI67" s="231">
        <v>19</v>
      </c>
      <c r="BJ67" s="252">
        <v>12</v>
      </c>
      <c r="BK67" s="253">
        <v>15</v>
      </c>
      <c r="BL67" s="252">
        <f t="shared" ref="BL67:BL87" si="83">SUM(BM67:BP67)</f>
        <v>41</v>
      </c>
      <c r="BM67" s="246">
        <v>11</v>
      </c>
      <c r="BN67" s="248">
        <v>8</v>
      </c>
      <c r="BO67" s="246">
        <v>11</v>
      </c>
      <c r="BP67" s="248">
        <v>11</v>
      </c>
      <c r="BQ67" s="249">
        <f t="shared" ref="BQ67:BQ87" si="84">SUM(BR67:BU67)</f>
        <v>30</v>
      </c>
      <c r="BR67" s="250">
        <f>BH67-BM67</f>
        <v>14</v>
      </c>
      <c r="BS67" s="251">
        <f>BI67-BN67</f>
        <v>11</v>
      </c>
      <c r="BT67" s="249">
        <f>BJ67-BO67</f>
        <v>1</v>
      </c>
      <c r="BU67" s="249">
        <f>BK67-BP67</f>
        <v>4</v>
      </c>
      <c r="BV67" s="252">
        <f t="shared" ref="BV67:BV87" si="85">SUM(BW67:BX67)</f>
        <v>1</v>
      </c>
      <c r="BW67" s="246">
        <v>1</v>
      </c>
      <c r="BX67" s="247">
        <v>0</v>
      </c>
      <c r="BY67" s="240" t="s">
        <v>42</v>
      </c>
      <c r="BZ67" s="252">
        <f t="shared" ref="BZ67:BZ87" si="86">SUM(CA67:CD67)</f>
        <v>25</v>
      </c>
      <c r="CA67" s="252">
        <v>13</v>
      </c>
      <c r="CB67" s="231">
        <v>7</v>
      </c>
      <c r="CC67" s="252">
        <v>2</v>
      </c>
      <c r="CD67" s="253">
        <v>3</v>
      </c>
      <c r="CE67" s="252">
        <f t="shared" ref="CE67:CE87" si="87">SUM(CF67:CI67)</f>
        <v>16</v>
      </c>
      <c r="CF67" s="246">
        <v>1</v>
      </c>
      <c r="CG67" s="248">
        <v>5</v>
      </c>
      <c r="CH67" s="246">
        <v>2</v>
      </c>
      <c r="CI67" s="248">
        <v>8</v>
      </c>
      <c r="CJ67" s="249">
        <f t="shared" ref="CJ67:CJ87" si="88">SUM(CK67:CN67)</f>
        <v>9</v>
      </c>
      <c r="CK67" s="250">
        <f>CA67-CF67</f>
        <v>12</v>
      </c>
      <c r="CL67" s="251">
        <f>CB67-CG67</f>
        <v>2</v>
      </c>
      <c r="CM67" s="249">
        <f>CC67-CH67</f>
        <v>0</v>
      </c>
      <c r="CN67" s="249">
        <f>CD67-CI67</f>
        <v>-5</v>
      </c>
      <c r="CO67" s="252">
        <f t="shared" ref="CO67:CO87" si="89">SUM(CP67:CQ67)</f>
        <v>0</v>
      </c>
      <c r="CP67" s="246">
        <v>0</v>
      </c>
      <c r="CQ67" s="247">
        <v>0</v>
      </c>
      <c r="CR67" s="240" t="s">
        <v>42</v>
      </c>
      <c r="CS67" s="252">
        <f t="shared" ref="CS67:CS87" si="90">SUM(CT67:CW67)</f>
        <v>10</v>
      </c>
      <c r="CT67" s="252">
        <v>6</v>
      </c>
      <c r="CU67" s="231">
        <v>4</v>
      </c>
      <c r="CV67" s="252">
        <v>0</v>
      </c>
      <c r="CW67" s="253">
        <v>0</v>
      </c>
      <c r="CX67" s="252">
        <f t="shared" ref="CX67:CX87" si="91">SUM(CY67:DB67)</f>
        <v>10</v>
      </c>
      <c r="CY67" s="246">
        <v>5</v>
      </c>
      <c r="CZ67" s="248">
        <v>3</v>
      </c>
      <c r="DA67" s="246">
        <v>0</v>
      </c>
      <c r="DB67" s="248">
        <v>2</v>
      </c>
      <c r="DC67" s="249">
        <f t="shared" ref="DC67:DC87" si="92">SUM(DD67:DG67)</f>
        <v>0</v>
      </c>
      <c r="DD67" s="250">
        <f>CT67-CY67</f>
        <v>1</v>
      </c>
      <c r="DE67" s="251">
        <f>CU67-CZ67</f>
        <v>1</v>
      </c>
      <c r="DF67" s="249">
        <f>CV67-DA67</f>
        <v>0</v>
      </c>
      <c r="DG67" s="249">
        <f>CW67-DB67</f>
        <v>-2</v>
      </c>
      <c r="DH67" s="252">
        <f t="shared" ref="DH67:DH87" si="93">SUM(DI67:DJ67)</f>
        <v>0</v>
      </c>
      <c r="DI67" s="246">
        <v>0</v>
      </c>
      <c r="DJ67" s="247">
        <v>0</v>
      </c>
      <c r="ED67" s="240"/>
    </row>
    <row r="68" spans="1:134" ht="13.2" customHeight="1">
      <c r="A68" s="240" t="s">
        <v>43</v>
      </c>
      <c r="B68" s="246">
        <f t="shared" si="70"/>
        <v>74</v>
      </c>
      <c r="C68" s="246">
        <v>12</v>
      </c>
      <c r="D68" s="248">
        <v>14</v>
      </c>
      <c r="E68" s="246">
        <v>21</v>
      </c>
      <c r="F68" s="248">
        <v>27</v>
      </c>
      <c r="G68" s="246">
        <f t="shared" si="71"/>
        <v>119</v>
      </c>
      <c r="H68" s="246">
        <v>19</v>
      </c>
      <c r="I68" s="248">
        <v>24</v>
      </c>
      <c r="J68" s="246">
        <v>37</v>
      </c>
      <c r="K68" s="248">
        <v>39</v>
      </c>
      <c r="L68" s="249">
        <f t="shared" si="72"/>
        <v>-45</v>
      </c>
      <c r="M68" s="250">
        <f t="shared" ref="M68:P87" si="94">C68-H68</f>
        <v>-7</v>
      </c>
      <c r="N68" s="251">
        <f t="shared" si="94"/>
        <v>-10</v>
      </c>
      <c r="O68" s="249">
        <f t="shared" si="94"/>
        <v>-16</v>
      </c>
      <c r="P68" s="249">
        <f t="shared" si="94"/>
        <v>-12</v>
      </c>
      <c r="Q68" s="246">
        <f t="shared" si="73"/>
        <v>0</v>
      </c>
      <c r="R68" s="246">
        <v>0</v>
      </c>
      <c r="S68" s="247">
        <v>0</v>
      </c>
      <c r="T68" s="240" t="s">
        <v>43</v>
      </c>
      <c r="U68" s="246">
        <f t="shared" si="74"/>
        <v>8</v>
      </c>
      <c r="V68" s="246">
        <v>2</v>
      </c>
      <c r="W68" s="247">
        <v>0</v>
      </c>
      <c r="X68" s="246">
        <v>2</v>
      </c>
      <c r="Y68" s="248">
        <v>4</v>
      </c>
      <c r="Z68" s="246">
        <f t="shared" si="75"/>
        <v>37</v>
      </c>
      <c r="AA68" s="246">
        <v>14</v>
      </c>
      <c r="AB68" s="248">
        <v>15</v>
      </c>
      <c r="AC68" s="246">
        <v>3</v>
      </c>
      <c r="AD68" s="248">
        <v>5</v>
      </c>
      <c r="AE68" s="249">
        <f t="shared" si="76"/>
        <v>-29</v>
      </c>
      <c r="AF68" s="250">
        <f t="shared" ref="AF68:AI87" si="95">V68-AA68</f>
        <v>-12</v>
      </c>
      <c r="AG68" s="251">
        <f t="shared" si="95"/>
        <v>-15</v>
      </c>
      <c r="AH68" s="249">
        <f t="shared" si="95"/>
        <v>-1</v>
      </c>
      <c r="AI68" s="249">
        <f t="shared" si="95"/>
        <v>-1</v>
      </c>
      <c r="AJ68" s="246">
        <f t="shared" si="77"/>
        <v>0</v>
      </c>
      <c r="AK68" s="246">
        <v>0</v>
      </c>
      <c r="AL68" s="247">
        <v>0</v>
      </c>
      <c r="AM68" s="240" t="s">
        <v>43</v>
      </c>
      <c r="AN68" s="252">
        <f t="shared" si="78"/>
        <v>9</v>
      </c>
      <c r="AO68" s="252">
        <v>5</v>
      </c>
      <c r="AP68" s="231">
        <v>2</v>
      </c>
      <c r="AQ68" s="252">
        <v>1</v>
      </c>
      <c r="AR68" s="253">
        <v>1</v>
      </c>
      <c r="AS68" s="252">
        <f t="shared" si="79"/>
        <v>6</v>
      </c>
      <c r="AT68" s="246">
        <v>3</v>
      </c>
      <c r="AU68" s="248">
        <v>3</v>
      </c>
      <c r="AV68" s="246">
        <v>0</v>
      </c>
      <c r="AW68" s="248">
        <v>0</v>
      </c>
      <c r="AX68" s="249">
        <f t="shared" si="80"/>
        <v>3</v>
      </c>
      <c r="AY68" s="250">
        <f t="shared" ref="AY68:BB87" si="96">AO68-AT68</f>
        <v>2</v>
      </c>
      <c r="AZ68" s="251">
        <f t="shared" si="96"/>
        <v>-1</v>
      </c>
      <c r="BA68" s="249">
        <f t="shared" si="96"/>
        <v>1</v>
      </c>
      <c r="BB68" s="249">
        <f t="shared" si="96"/>
        <v>1</v>
      </c>
      <c r="BC68" s="252">
        <f t="shared" si="81"/>
        <v>0</v>
      </c>
      <c r="BD68" s="246">
        <v>0</v>
      </c>
      <c r="BE68" s="247">
        <v>0</v>
      </c>
      <c r="BF68" s="240" t="s">
        <v>43</v>
      </c>
      <c r="BG68" s="252">
        <f t="shared" si="82"/>
        <v>32</v>
      </c>
      <c r="BH68" s="252">
        <v>4</v>
      </c>
      <c r="BI68" s="231">
        <v>11</v>
      </c>
      <c r="BJ68" s="252">
        <v>9</v>
      </c>
      <c r="BK68" s="253">
        <v>8</v>
      </c>
      <c r="BL68" s="252">
        <f t="shared" si="83"/>
        <v>33</v>
      </c>
      <c r="BM68" s="246">
        <v>5</v>
      </c>
      <c r="BN68" s="248">
        <v>5</v>
      </c>
      <c r="BO68" s="246">
        <v>12</v>
      </c>
      <c r="BP68" s="248">
        <v>11</v>
      </c>
      <c r="BQ68" s="249">
        <f t="shared" si="84"/>
        <v>-1</v>
      </c>
      <c r="BR68" s="250">
        <f t="shared" ref="BR68:BU87" si="97">BH68-BM68</f>
        <v>-1</v>
      </c>
      <c r="BS68" s="251">
        <f t="shared" si="97"/>
        <v>6</v>
      </c>
      <c r="BT68" s="249">
        <f t="shared" si="97"/>
        <v>-3</v>
      </c>
      <c r="BU68" s="249">
        <f t="shared" si="97"/>
        <v>-3</v>
      </c>
      <c r="BV68" s="252">
        <f t="shared" si="85"/>
        <v>0</v>
      </c>
      <c r="BW68" s="246">
        <v>0</v>
      </c>
      <c r="BX68" s="247">
        <v>0</v>
      </c>
      <c r="BY68" s="240" t="s">
        <v>43</v>
      </c>
      <c r="BZ68" s="252">
        <f t="shared" si="86"/>
        <v>12</v>
      </c>
      <c r="CA68" s="252">
        <v>4</v>
      </c>
      <c r="CB68" s="231">
        <v>4</v>
      </c>
      <c r="CC68" s="252">
        <v>2</v>
      </c>
      <c r="CD68" s="253">
        <v>2</v>
      </c>
      <c r="CE68" s="252">
        <f t="shared" si="87"/>
        <v>10</v>
      </c>
      <c r="CF68" s="246">
        <v>4</v>
      </c>
      <c r="CG68" s="248">
        <v>2</v>
      </c>
      <c r="CH68" s="246">
        <v>3</v>
      </c>
      <c r="CI68" s="248">
        <v>1</v>
      </c>
      <c r="CJ68" s="249">
        <f t="shared" si="88"/>
        <v>2</v>
      </c>
      <c r="CK68" s="250">
        <f t="shared" ref="CK68:CN87" si="98">CA68-CF68</f>
        <v>0</v>
      </c>
      <c r="CL68" s="251">
        <f t="shared" si="98"/>
        <v>2</v>
      </c>
      <c r="CM68" s="249">
        <f t="shared" si="98"/>
        <v>-1</v>
      </c>
      <c r="CN68" s="249">
        <f t="shared" si="98"/>
        <v>1</v>
      </c>
      <c r="CO68" s="252">
        <f t="shared" si="89"/>
        <v>0</v>
      </c>
      <c r="CP68" s="246">
        <v>0</v>
      </c>
      <c r="CQ68" s="247">
        <v>0</v>
      </c>
      <c r="CR68" s="240" t="s">
        <v>43</v>
      </c>
      <c r="CS68" s="252">
        <f t="shared" si="90"/>
        <v>6</v>
      </c>
      <c r="CT68" s="252">
        <v>4</v>
      </c>
      <c r="CU68" s="231">
        <v>1</v>
      </c>
      <c r="CV68" s="252">
        <v>1</v>
      </c>
      <c r="CW68" s="253">
        <v>0</v>
      </c>
      <c r="CX68" s="252">
        <f t="shared" si="91"/>
        <v>9</v>
      </c>
      <c r="CY68" s="246">
        <v>2</v>
      </c>
      <c r="CZ68" s="248">
        <v>6</v>
      </c>
      <c r="DA68" s="246">
        <v>0</v>
      </c>
      <c r="DB68" s="248">
        <v>1</v>
      </c>
      <c r="DC68" s="249">
        <f t="shared" si="92"/>
        <v>-3</v>
      </c>
      <c r="DD68" s="250">
        <f t="shared" ref="DD68:DG87" si="99">CT68-CY68</f>
        <v>2</v>
      </c>
      <c r="DE68" s="251">
        <f t="shared" si="99"/>
        <v>-5</v>
      </c>
      <c r="DF68" s="249">
        <f t="shared" si="99"/>
        <v>1</v>
      </c>
      <c r="DG68" s="249">
        <f t="shared" si="99"/>
        <v>-1</v>
      </c>
      <c r="DH68" s="252">
        <f t="shared" si="93"/>
        <v>0</v>
      </c>
      <c r="DI68" s="246">
        <v>0</v>
      </c>
      <c r="DJ68" s="247">
        <v>0</v>
      </c>
      <c r="ED68" s="240"/>
    </row>
    <row r="69" spans="1:134" ht="13.2" customHeight="1">
      <c r="A69" s="240" t="s">
        <v>16</v>
      </c>
      <c r="B69" s="246">
        <f t="shared" si="70"/>
        <v>29</v>
      </c>
      <c r="C69" s="246">
        <v>7</v>
      </c>
      <c r="D69" s="248">
        <v>5</v>
      </c>
      <c r="E69" s="246">
        <v>9</v>
      </c>
      <c r="F69" s="248">
        <v>8</v>
      </c>
      <c r="G69" s="246">
        <f t="shared" si="71"/>
        <v>51</v>
      </c>
      <c r="H69" s="246">
        <v>13</v>
      </c>
      <c r="I69" s="248">
        <v>14</v>
      </c>
      <c r="J69" s="246">
        <v>12</v>
      </c>
      <c r="K69" s="248">
        <v>12</v>
      </c>
      <c r="L69" s="249">
        <f t="shared" si="72"/>
        <v>-22</v>
      </c>
      <c r="M69" s="250">
        <f t="shared" si="94"/>
        <v>-6</v>
      </c>
      <c r="N69" s="251">
        <f t="shared" si="94"/>
        <v>-9</v>
      </c>
      <c r="O69" s="249">
        <f t="shared" si="94"/>
        <v>-3</v>
      </c>
      <c r="P69" s="249">
        <f t="shared" si="94"/>
        <v>-4</v>
      </c>
      <c r="Q69" s="246">
        <f t="shared" si="73"/>
        <v>1</v>
      </c>
      <c r="R69" s="246">
        <v>1</v>
      </c>
      <c r="S69" s="247">
        <v>0</v>
      </c>
      <c r="T69" s="240" t="s">
        <v>16</v>
      </c>
      <c r="U69" s="246">
        <f t="shared" si="74"/>
        <v>6</v>
      </c>
      <c r="V69" s="246">
        <v>0</v>
      </c>
      <c r="W69" s="247">
        <v>3</v>
      </c>
      <c r="X69" s="246">
        <v>1</v>
      </c>
      <c r="Y69" s="248">
        <v>2</v>
      </c>
      <c r="Z69" s="246">
        <f t="shared" si="75"/>
        <v>28</v>
      </c>
      <c r="AA69" s="246">
        <v>11</v>
      </c>
      <c r="AB69" s="248">
        <v>11</v>
      </c>
      <c r="AC69" s="246">
        <v>3</v>
      </c>
      <c r="AD69" s="248">
        <v>3</v>
      </c>
      <c r="AE69" s="249">
        <f t="shared" si="76"/>
        <v>-22</v>
      </c>
      <c r="AF69" s="250">
        <f t="shared" si="95"/>
        <v>-11</v>
      </c>
      <c r="AG69" s="251">
        <f t="shared" si="95"/>
        <v>-8</v>
      </c>
      <c r="AH69" s="249">
        <f t="shared" si="95"/>
        <v>-2</v>
      </c>
      <c r="AI69" s="249">
        <f t="shared" si="95"/>
        <v>-1</v>
      </c>
      <c r="AJ69" s="246">
        <f t="shared" si="77"/>
        <v>0</v>
      </c>
      <c r="AK69" s="246">
        <v>0</v>
      </c>
      <c r="AL69" s="247">
        <v>0</v>
      </c>
      <c r="AM69" s="240" t="s">
        <v>16</v>
      </c>
      <c r="AN69" s="252">
        <f t="shared" si="78"/>
        <v>3</v>
      </c>
      <c r="AO69" s="252">
        <v>1</v>
      </c>
      <c r="AP69" s="231">
        <v>1</v>
      </c>
      <c r="AQ69" s="252">
        <v>0</v>
      </c>
      <c r="AR69" s="253">
        <v>1</v>
      </c>
      <c r="AS69" s="252">
        <f t="shared" si="79"/>
        <v>11</v>
      </c>
      <c r="AT69" s="246">
        <v>5</v>
      </c>
      <c r="AU69" s="248">
        <v>2</v>
      </c>
      <c r="AV69" s="246">
        <v>2</v>
      </c>
      <c r="AW69" s="248">
        <v>2</v>
      </c>
      <c r="AX69" s="249">
        <f t="shared" si="80"/>
        <v>-8</v>
      </c>
      <c r="AY69" s="250">
        <f t="shared" si="96"/>
        <v>-4</v>
      </c>
      <c r="AZ69" s="251">
        <f t="shared" si="96"/>
        <v>-1</v>
      </c>
      <c r="BA69" s="249">
        <f t="shared" si="96"/>
        <v>-2</v>
      </c>
      <c r="BB69" s="249">
        <f t="shared" si="96"/>
        <v>-1</v>
      </c>
      <c r="BC69" s="252">
        <f t="shared" si="81"/>
        <v>0</v>
      </c>
      <c r="BD69" s="246">
        <v>0</v>
      </c>
      <c r="BE69" s="247">
        <v>0</v>
      </c>
      <c r="BF69" s="240" t="s">
        <v>16</v>
      </c>
      <c r="BG69" s="252">
        <f t="shared" si="82"/>
        <v>13</v>
      </c>
      <c r="BH69" s="252">
        <v>1</v>
      </c>
      <c r="BI69" s="231">
        <v>1</v>
      </c>
      <c r="BJ69" s="252">
        <v>3</v>
      </c>
      <c r="BK69" s="253">
        <v>8</v>
      </c>
      <c r="BL69" s="252">
        <f t="shared" si="83"/>
        <v>14</v>
      </c>
      <c r="BM69" s="246">
        <v>3</v>
      </c>
      <c r="BN69" s="248">
        <v>6</v>
      </c>
      <c r="BO69" s="246">
        <v>2</v>
      </c>
      <c r="BP69" s="248">
        <v>3</v>
      </c>
      <c r="BQ69" s="249">
        <f t="shared" si="84"/>
        <v>-1</v>
      </c>
      <c r="BR69" s="250">
        <f t="shared" si="97"/>
        <v>-2</v>
      </c>
      <c r="BS69" s="251">
        <f t="shared" si="97"/>
        <v>-5</v>
      </c>
      <c r="BT69" s="249">
        <f t="shared" si="97"/>
        <v>1</v>
      </c>
      <c r="BU69" s="249">
        <f t="shared" si="97"/>
        <v>5</v>
      </c>
      <c r="BV69" s="252">
        <f t="shared" si="85"/>
        <v>0</v>
      </c>
      <c r="BW69" s="246">
        <v>0</v>
      </c>
      <c r="BX69" s="247">
        <v>0</v>
      </c>
      <c r="BY69" s="240" t="s">
        <v>16</v>
      </c>
      <c r="BZ69" s="252">
        <f t="shared" si="86"/>
        <v>10</v>
      </c>
      <c r="CA69" s="252">
        <v>5</v>
      </c>
      <c r="CB69" s="231">
        <v>1</v>
      </c>
      <c r="CC69" s="252">
        <v>1</v>
      </c>
      <c r="CD69" s="253">
        <v>3</v>
      </c>
      <c r="CE69" s="252">
        <f t="shared" si="87"/>
        <v>8</v>
      </c>
      <c r="CF69" s="246">
        <v>2</v>
      </c>
      <c r="CG69" s="248">
        <v>5</v>
      </c>
      <c r="CH69" s="246">
        <v>1</v>
      </c>
      <c r="CI69" s="248">
        <v>0</v>
      </c>
      <c r="CJ69" s="249">
        <f t="shared" si="88"/>
        <v>2</v>
      </c>
      <c r="CK69" s="250">
        <f t="shared" si="98"/>
        <v>3</v>
      </c>
      <c r="CL69" s="251">
        <f t="shared" si="98"/>
        <v>-4</v>
      </c>
      <c r="CM69" s="249">
        <f t="shared" si="98"/>
        <v>0</v>
      </c>
      <c r="CN69" s="249">
        <f t="shared" si="98"/>
        <v>3</v>
      </c>
      <c r="CO69" s="252">
        <f t="shared" si="89"/>
        <v>0</v>
      </c>
      <c r="CP69" s="246">
        <v>0</v>
      </c>
      <c r="CQ69" s="247">
        <v>0</v>
      </c>
      <c r="CR69" s="240" t="s">
        <v>16</v>
      </c>
      <c r="CS69" s="252">
        <f t="shared" si="90"/>
        <v>1</v>
      </c>
      <c r="CT69" s="252">
        <v>1</v>
      </c>
      <c r="CU69" s="231">
        <v>0</v>
      </c>
      <c r="CV69" s="252">
        <v>0</v>
      </c>
      <c r="CW69" s="253">
        <v>0</v>
      </c>
      <c r="CX69" s="252">
        <f t="shared" si="91"/>
        <v>9</v>
      </c>
      <c r="CY69" s="246">
        <v>5</v>
      </c>
      <c r="CZ69" s="248">
        <v>4</v>
      </c>
      <c r="DA69" s="246">
        <v>0</v>
      </c>
      <c r="DB69" s="248">
        <v>0</v>
      </c>
      <c r="DC69" s="249">
        <f t="shared" si="92"/>
        <v>-8</v>
      </c>
      <c r="DD69" s="250">
        <f t="shared" si="99"/>
        <v>-4</v>
      </c>
      <c r="DE69" s="251">
        <f t="shared" si="99"/>
        <v>-4</v>
      </c>
      <c r="DF69" s="249">
        <f t="shared" si="99"/>
        <v>0</v>
      </c>
      <c r="DG69" s="249">
        <f t="shared" si="99"/>
        <v>0</v>
      </c>
      <c r="DH69" s="252">
        <f t="shared" si="93"/>
        <v>0</v>
      </c>
      <c r="DI69" s="246">
        <v>0</v>
      </c>
      <c r="DJ69" s="247">
        <v>0</v>
      </c>
      <c r="ED69" s="240"/>
    </row>
    <row r="70" spans="1:134" ht="13.2" customHeight="1">
      <c r="A70" s="240" t="s">
        <v>17</v>
      </c>
      <c r="B70" s="246">
        <f t="shared" si="70"/>
        <v>226</v>
      </c>
      <c r="C70" s="246">
        <v>77</v>
      </c>
      <c r="D70" s="248">
        <v>42</v>
      </c>
      <c r="E70" s="246">
        <v>65</v>
      </c>
      <c r="F70" s="248">
        <v>42</v>
      </c>
      <c r="G70" s="246">
        <f t="shared" si="71"/>
        <v>434</v>
      </c>
      <c r="H70" s="246">
        <v>79</v>
      </c>
      <c r="I70" s="248">
        <v>59</v>
      </c>
      <c r="J70" s="246">
        <v>173</v>
      </c>
      <c r="K70" s="248">
        <v>123</v>
      </c>
      <c r="L70" s="249">
        <f t="shared" si="72"/>
        <v>-208</v>
      </c>
      <c r="M70" s="250">
        <f t="shared" si="94"/>
        <v>-2</v>
      </c>
      <c r="N70" s="251">
        <f t="shared" si="94"/>
        <v>-17</v>
      </c>
      <c r="O70" s="249">
        <f t="shared" si="94"/>
        <v>-108</v>
      </c>
      <c r="P70" s="249">
        <f t="shared" si="94"/>
        <v>-81</v>
      </c>
      <c r="Q70" s="246">
        <f t="shared" si="73"/>
        <v>2</v>
      </c>
      <c r="R70" s="246">
        <v>1</v>
      </c>
      <c r="S70" s="247">
        <v>1</v>
      </c>
      <c r="T70" s="240" t="s">
        <v>17</v>
      </c>
      <c r="U70" s="246">
        <f t="shared" si="74"/>
        <v>24</v>
      </c>
      <c r="V70" s="246">
        <v>5</v>
      </c>
      <c r="W70" s="247">
        <v>5</v>
      </c>
      <c r="X70" s="246">
        <v>9</v>
      </c>
      <c r="Y70" s="248">
        <v>5</v>
      </c>
      <c r="Z70" s="246">
        <f t="shared" si="75"/>
        <v>65</v>
      </c>
      <c r="AA70" s="246">
        <v>20</v>
      </c>
      <c r="AB70" s="248">
        <v>11</v>
      </c>
      <c r="AC70" s="246">
        <v>20</v>
      </c>
      <c r="AD70" s="248">
        <v>14</v>
      </c>
      <c r="AE70" s="249">
        <f t="shared" si="76"/>
        <v>-41</v>
      </c>
      <c r="AF70" s="250">
        <f t="shared" si="95"/>
        <v>-15</v>
      </c>
      <c r="AG70" s="251">
        <f t="shared" si="95"/>
        <v>-6</v>
      </c>
      <c r="AH70" s="249">
        <f t="shared" si="95"/>
        <v>-11</v>
      </c>
      <c r="AI70" s="249">
        <f t="shared" si="95"/>
        <v>-9</v>
      </c>
      <c r="AJ70" s="246">
        <f t="shared" si="77"/>
        <v>1</v>
      </c>
      <c r="AK70" s="246">
        <v>1</v>
      </c>
      <c r="AL70" s="247">
        <v>0</v>
      </c>
      <c r="AM70" s="240" t="s">
        <v>17</v>
      </c>
      <c r="AN70" s="252">
        <f t="shared" si="78"/>
        <v>15</v>
      </c>
      <c r="AO70" s="252">
        <v>6</v>
      </c>
      <c r="AP70" s="231">
        <v>4</v>
      </c>
      <c r="AQ70" s="252">
        <v>2</v>
      </c>
      <c r="AR70" s="253">
        <v>3</v>
      </c>
      <c r="AS70" s="252">
        <f t="shared" si="79"/>
        <v>42</v>
      </c>
      <c r="AT70" s="246">
        <v>14</v>
      </c>
      <c r="AU70" s="248">
        <v>6</v>
      </c>
      <c r="AV70" s="246">
        <v>10</v>
      </c>
      <c r="AW70" s="248">
        <v>12</v>
      </c>
      <c r="AX70" s="249">
        <f t="shared" si="80"/>
        <v>-27</v>
      </c>
      <c r="AY70" s="250">
        <f t="shared" si="96"/>
        <v>-8</v>
      </c>
      <c r="AZ70" s="251">
        <f t="shared" si="96"/>
        <v>-2</v>
      </c>
      <c r="BA70" s="249">
        <f t="shared" si="96"/>
        <v>-8</v>
      </c>
      <c r="BB70" s="249">
        <f t="shared" si="96"/>
        <v>-9</v>
      </c>
      <c r="BC70" s="252">
        <f t="shared" si="81"/>
        <v>0</v>
      </c>
      <c r="BD70" s="246">
        <v>0</v>
      </c>
      <c r="BE70" s="247">
        <v>0</v>
      </c>
      <c r="BF70" s="240" t="s">
        <v>17</v>
      </c>
      <c r="BG70" s="252">
        <f t="shared" si="82"/>
        <v>68</v>
      </c>
      <c r="BH70" s="252">
        <v>8</v>
      </c>
      <c r="BI70" s="231">
        <v>7</v>
      </c>
      <c r="BJ70" s="252">
        <v>32</v>
      </c>
      <c r="BK70" s="253">
        <v>21</v>
      </c>
      <c r="BL70" s="252">
        <f t="shared" si="83"/>
        <v>68</v>
      </c>
      <c r="BM70" s="246">
        <v>8</v>
      </c>
      <c r="BN70" s="248">
        <v>15</v>
      </c>
      <c r="BO70" s="246">
        <v>28</v>
      </c>
      <c r="BP70" s="248">
        <v>17</v>
      </c>
      <c r="BQ70" s="249">
        <f t="shared" si="84"/>
        <v>0</v>
      </c>
      <c r="BR70" s="250">
        <f t="shared" si="97"/>
        <v>0</v>
      </c>
      <c r="BS70" s="251">
        <f t="shared" si="97"/>
        <v>-8</v>
      </c>
      <c r="BT70" s="249">
        <f t="shared" si="97"/>
        <v>4</v>
      </c>
      <c r="BU70" s="249">
        <f t="shared" si="97"/>
        <v>4</v>
      </c>
      <c r="BV70" s="252">
        <f t="shared" si="85"/>
        <v>0</v>
      </c>
      <c r="BW70" s="246">
        <v>0</v>
      </c>
      <c r="BX70" s="247">
        <v>0</v>
      </c>
      <c r="BY70" s="240" t="s">
        <v>17</v>
      </c>
      <c r="BZ70" s="252">
        <f t="shared" si="86"/>
        <v>32</v>
      </c>
      <c r="CA70" s="252">
        <v>5</v>
      </c>
      <c r="CB70" s="231">
        <v>9</v>
      </c>
      <c r="CC70" s="252">
        <v>14</v>
      </c>
      <c r="CD70" s="253">
        <v>4</v>
      </c>
      <c r="CE70" s="252">
        <f t="shared" si="87"/>
        <v>37</v>
      </c>
      <c r="CF70" s="246">
        <v>8</v>
      </c>
      <c r="CG70" s="248">
        <v>5</v>
      </c>
      <c r="CH70" s="246">
        <v>14</v>
      </c>
      <c r="CI70" s="248">
        <v>10</v>
      </c>
      <c r="CJ70" s="249">
        <f t="shared" si="88"/>
        <v>-5</v>
      </c>
      <c r="CK70" s="250">
        <f t="shared" si="98"/>
        <v>-3</v>
      </c>
      <c r="CL70" s="251">
        <f t="shared" si="98"/>
        <v>4</v>
      </c>
      <c r="CM70" s="249">
        <f t="shared" si="98"/>
        <v>0</v>
      </c>
      <c r="CN70" s="249">
        <f t="shared" si="98"/>
        <v>-6</v>
      </c>
      <c r="CO70" s="252">
        <f t="shared" si="89"/>
        <v>0</v>
      </c>
      <c r="CP70" s="246">
        <v>0</v>
      </c>
      <c r="CQ70" s="247">
        <v>0</v>
      </c>
      <c r="CR70" s="240" t="s">
        <v>17</v>
      </c>
      <c r="CS70" s="252">
        <f t="shared" si="90"/>
        <v>12</v>
      </c>
      <c r="CT70" s="252">
        <v>11</v>
      </c>
      <c r="CU70" s="231">
        <v>0</v>
      </c>
      <c r="CV70" s="252">
        <v>1</v>
      </c>
      <c r="CW70" s="253">
        <v>0</v>
      </c>
      <c r="CX70" s="252">
        <f t="shared" si="91"/>
        <v>16</v>
      </c>
      <c r="CY70" s="246">
        <v>6</v>
      </c>
      <c r="CZ70" s="248">
        <v>6</v>
      </c>
      <c r="DA70" s="246">
        <v>1</v>
      </c>
      <c r="DB70" s="248">
        <v>3</v>
      </c>
      <c r="DC70" s="249">
        <f t="shared" si="92"/>
        <v>-4</v>
      </c>
      <c r="DD70" s="250">
        <f t="shared" si="99"/>
        <v>5</v>
      </c>
      <c r="DE70" s="251">
        <f t="shared" si="99"/>
        <v>-6</v>
      </c>
      <c r="DF70" s="249">
        <f t="shared" si="99"/>
        <v>0</v>
      </c>
      <c r="DG70" s="249">
        <f t="shared" si="99"/>
        <v>-3</v>
      </c>
      <c r="DH70" s="252">
        <f t="shared" si="93"/>
        <v>0</v>
      </c>
      <c r="DI70" s="246">
        <v>0</v>
      </c>
      <c r="DJ70" s="247">
        <v>0</v>
      </c>
      <c r="ED70" s="240"/>
    </row>
    <row r="71" spans="1:134" ht="13.2" customHeight="1">
      <c r="A71" s="240" t="s">
        <v>18</v>
      </c>
      <c r="B71" s="246">
        <f t="shared" si="70"/>
        <v>674</v>
      </c>
      <c r="C71" s="246">
        <v>119</v>
      </c>
      <c r="D71" s="248">
        <v>119</v>
      </c>
      <c r="E71" s="246">
        <v>286</v>
      </c>
      <c r="F71" s="248">
        <v>150</v>
      </c>
      <c r="G71" s="246">
        <f t="shared" si="71"/>
        <v>806</v>
      </c>
      <c r="H71" s="246">
        <v>102</v>
      </c>
      <c r="I71" s="248">
        <v>129</v>
      </c>
      <c r="J71" s="246">
        <v>297</v>
      </c>
      <c r="K71" s="248">
        <v>278</v>
      </c>
      <c r="L71" s="249">
        <f t="shared" si="72"/>
        <v>-132</v>
      </c>
      <c r="M71" s="250">
        <f t="shared" si="94"/>
        <v>17</v>
      </c>
      <c r="N71" s="251">
        <f t="shared" si="94"/>
        <v>-10</v>
      </c>
      <c r="O71" s="249">
        <f t="shared" si="94"/>
        <v>-11</v>
      </c>
      <c r="P71" s="249">
        <f t="shared" si="94"/>
        <v>-128</v>
      </c>
      <c r="Q71" s="246">
        <f t="shared" si="73"/>
        <v>3</v>
      </c>
      <c r="R71" s="246">
        <v>3</v>
      </c>
      <c r="S71" s="247">
        <v>0</v>
      </c>
      <c r="T71" s="240" t="s">
        <v>18</v>
      </c>
      <c r="U71" s="246">
        <f t="shared" si="74"/>
        <v>86</v>
      </c>
      <c r="V71" s="246">
        <v>13</v>
      </c>
      <c r="W71" s="247">
        <v>17</v>
      </c>
      <c r="X71" s="246">
        <v>23</v>
      </c>
      <c r="Y71" s="248">
        <v>33</v>
      </c>
      <c r="Z71" s="246">
        <f t="shared" si="75"/>
        <v>111</v>
      </c>
      <c r="AA71" s="246">
        <v>20</v>
      </c>
      <c r="AB71" s="248">
        <v>21</v>
      </c>
      <c r="AC71" s="246">
        <v>31</v>
      </c>
      <c r="AD71" s="248">
        <v>39</v>
      </c>
      <c r="AE71" s="249">
        <f t="shared" si="76"/>
        <v>-25</v>
      </c>
      <c r="AF71" s="250">
        <f t="shared" si="95"/>
        <v>-7</v>
      </c>
      <c r="AG71" s="251">
        <f t="shared" si="95"/>
        <v>-4</v>
      </c>
      <c r="AH71" s="249">
        <f t="shared" si="95"/>
        <v>-8</v>
      </c>
      <c r="AI71" s="249">
        <f t="shared" si="95"/>
        <v>-6</v>
      </c>
      <c r="AJ71" s="246">
        <f t="shared" si="77"/>
        <v>0</v>
      </c>
      <c r="AK71" s="246">
        <v>0</v>
      </c>
      <c r="AL71" s="247">
        <v>0</v>
      </c>
      <c r="AM71" s="240" t="s">
        <v>18</v>
      </c>
      <c r="AN71" s="252">
        <f t="shared" si="78"/>
        <v>39</v>
      </c>
      <c r="AO71" s="252">
        <v>5</v>
      </c>
      <c r="AP71" s="231">
        <v>10</v>
      </c>
      <c r="AQ71" s="252">
        <v>13</v>
      </c>
      <c r="AR71" s="253">
        <v>11</v>
      </c>
      <c r="AS71" s="252">
        <f t="shared" si="79"/>
        <v>42</v>
      </c>
      <c r="AT71" s="246">
        <v>9</v>
      </c>
      <c r="AU71" s="248">
        <v>8</v>
      </c>
      <c r="AV71" s="246">
        <v>15</v>
      </c>
      <c r="AW71" s="248">
        <v>10</v>
      </c>
      <c r="AX71" s="249">
        <f t="shared" si="80"/>
        <v>-3</v>
      </c>
      <c r="AY71" s="250">
        <f t="shared" si="96"/>
        <v>-4</v>
      </c>
      <c r="AZ71" s="251">
        <f t="shared" si="96"/>
        <v>2</v>
      </c>
      <c r="BA71" s="249">
        <f t="shared" si="96"/>
        <v>-2</v>
      </c>
      <c r="BB71" s="249">
        <f t="shared" si="96"/>
        <v>1</v>
      </c>
      <c r="BC71" s="252">
        <f t="shared" si="81"/>
        <v>0</v>
      </c>
      <c r="BD71" s="246">
        <v>0</v>
      </c>
      <c r="BE71" s="247">
        <v>0</v>
      </c>
      <c r="BF71" s="240" t="s">
        <v>18</v>
      </c>
      <c r="BG71" s="252">
        <f t="shared" si="82"/>
        <v>154</v>
      </c>
      <c r="BH71" s="252">
        <v>20</v>
      </c>
      <c r="BI71" s="231">
        <v>24</v>
      </c>
      <c r="BJ71" s="252">
        <v>65</v>
      </c>
      <c r="BK71" s="253">
        <v>45</v>
      </c>
      <c r="BL71" s="252">
        <f t="shared" si="83"/>
        <v>187</v>
      </c>
      <c r="BM71" s="246">
        <v>41</v>
      </c>
      <c r="BN71" s="248">
        <v>43</v>
      </c>
      <c r="BO71" s="246">
        <v>60</v>
      </c>
      <c r="BP71" s="248">
        <v>43</v>
      </c>
      <c r="BQ71" s="249">
        <f t="shared" si="84"/>
        <v>-33</v>
      </c>
      <c r="BR71" s="250">
        <f t="shared" si="97"/>
        <v>-21</v>
      </c>
      <c r="BS71" s="251">
        <f t="shared" si="97"/>
        <v>-19</v>
      </c>
      <c r="BT71" s="249">
        <f t="shared" si="97"/>
        <v>5</v>
      </c>
      <c r="BU71" s="249">
        <f t="shared" si="97"/>
        <v>2</v>
      </c>
      <c r="BV71" s="252">
        <f t="shared" si="85"/>
        <v>0</v>
      </c>
      <c r="BW71" s="246">
        <v>0</v>
      </c>
      <c r="BX71" s="247">
        <v>0</v>
      </c>
      <c r="BY71" s="240" t="s">
        <v>18</v>
      </c>
      <c r="BZ71" s="252">
        <f t="shared" si="86"/>
        <v>59</v>
      </c>
      <c r="CA71" s="252">
        <v>14</v>
      </c>
      <c r="CB71" s="231">
        <v>16</v>
      </c>
      <c r="CC71" s="252">
        <v>10</v>
      </c>
      <c r="CD71" s="253">
        <v>19</v>
      </c>
      <c r="CE71" s="252">
        <f t="shared" si="87"/>
        <v>66</v>
      </c>
      <c r="CF71" s="246">
        <v>13</v>
      </c>
      <c r="CG71" s="248">
        <v>17</v>
      </c>
      <c r="CH71" s="246">
        <v>20</v>
      </c>
      <c r="CI71" s="248">
        <v>16</v>
      </c>
      <c r="CJ71" s="249">
        <f t="shared" si="88"/>
        <v>-7</v>
      </c>
      <c r="CK71" s="250">
        <f t="shared" si="98"/>
        <v>1</v>
      </c>
      <c r="CL71" s="251">
        <f t="shared" si="98"/>
        <v>-1</v>
      </c>
      <c r="CM71" s="249">
        <f t="shared" si="98"/>
        <v>-10</v>
      </c>
      <c r="CN71" s="249">
        <f t="shared" si="98"/>
        <v>3</v>
      </c>
      <c r="CO71" s="252">
        <f t="shared" si="89"/>
        <v>0</v>
      </c>
      <c r="CP71" s="246">
        <v>0</v>
      </c>
      <c r="CQ71" s="247">
        <v>0</v>
      </c>
      <c r="CR71" s="240" t="s">
        <v>18</v>
      </c>
      <c r="CS71" s="252">
        <f t="shared" si="90"/>
        <v>17</v>
      </c>
      <c r="CT71" s="252">
        <v>4</v>
      </c>
      <c r="CU71" s="231">
        <v>4</v>
      </c>
      <c r="CV71" s="252">
        <v>5</v>
      </c>
      <c r="CW71" s="253">
        <v>4</v>
      </c>
      <c r="CX71" s="252">
        <f t="shared" si="91"/>
        <v>28</v>
      </c>
      <c r="CY71" s="246">
        <v>11</v>
      </c>
      <c r="CZ71" s="248">
        <v>5</v>
      </c>
      <c r="DA71" s="246">
        <v>8</v>
      </c>
      <c r="DB71" s="248">
        <v>4</v>
      </c>
      <c r="DC71" s="249">
        <f t="shared" si="92"/>
        <v>-11</v>
      </c>
      <c r="DD71" s="250">
        <f t="shared" si="99"/>
        <v>-7</v>
      </c>
      <c r="DE71" s="251">
        <f t="shared" si="99"/>
        <v>-1</v>
      </c>
      <c r="DF71" s="249">
        <f t="shared" si="99"/>
        <v>-3</v>
      </c>
      <c r="DG71" s="249">
        <f t="shared" si="99"/>
        <v>0</v>
      </c>
      <c r="DH71" s="252">
        <f t="shared" si="93"/>
        <v>0</v>
      </c>
      <c r="DI71" s="246">
        <v>0</v>
      </c>
      <c r="DJ71" s="247">
        <v>0</v>
      </c>
      <c r="ED71" s="240"/>
    </row>
    <row r="72" spans="1:134" ht="13.2" customHeight="1">
      <c r="A72" s="240" t="s">
        <v>19</v>
      </c>
      <c r="B72" s="246">
        <f t="shared" si="70"/>
        <v>529</v>
      </c>
      <c r="C72" s="246">
        <v>95</v>
      </c>
      <c r="D72" s="248">
        <v>111</v>
      </c>
      <c r="E72" s="246">
        <v>196</v>
      </c>
      <c r="F72" s="248">
        <v>127</v>
      </c>
      <c r="G72" s="246">
        <f t="shared" si="71"/>
        <v>555</v>
      </c>
      <c r="H72" s="246">
        <v>131</v>
      </c>
      <c r="I72" s="248">
        <v>112</v>
      </c>
      <c r="J72" s="246">
        <v>198</v>
      </c>
      <c r="K72" s="248">
        <v>114</v>
      </c>
      <c r="L72" s="249">
        <f t="shared" si="72"/>
        <v>-26</v>
      </c>
      <c r="M72" s="250">
        <f t="shared" si="94"/>
        <v>-36</v>
      </c>
      <c r="N72" s="251">
        <f t="shared" si="94"/>
        <v>-1</v>
      </c>
      <c r="O72" s="249">
        <f t="shared" si="94"/>
        <v>-2</v>
      </c>
      <c r="P72" s="249">
        <f t="shared" si="94"/>
        <v>13</v>
      </c>
      <c r="Q72" s="246">
        <f t="shared" si="73"/>
        <v>1</v>
      </c>
      <c r="R72" s="246">
        <v>0</v>
      </c>
      <c r="S72" s="247">
        <v>1</v>
      </c>
      <c r="T72" s="240" t="s">
        <v>19</v>
      </c>
      <c r="U72" s="246">
        <f t="shared" si="74"/>
        <v>60</v>
      </c>
      <c r="V72" s="246">
        <v>10</v>
      </c>
      <c r="W72" s="247">
        <v>12</v>
      </c>
      <c r="X72" s="246">
        <v>18</v>
      </c>
      <c r="Y72" s="248">
        <v>20</v>
      </c>
      <c r="Z72" s="246">
        <f t="shared" si="75"/>
        <v>91</v>
      </c>
      <c r="AA72" s="246">
        <v>19</v>
      </c>
      <c r="AB72" s="248">
        <v>29</v>
      </c>
      <c r="AC72" s="246">
        <v>29</v>
      </c>
      <c r="AD72" s="248">
        <v>14</v>
      </c>
      <c r="AE72" s="249">
        <f t="shared" si="76"/>
        <v>-31</v>
      </c>
      <c r="AF72" s="250">
        <f t="shared" si="95"/>
        <v>-9</v>
      </c>
      <c r="AG72" s="251">
        <f t="shared" si="95"/>
        <v>-17</v>
      </c>
      <c r="AH72" s="249">
        <f t="shared" si="95"/>
        <v>-11</v>
      </c>
      <c r="AI72" s="249">
        <f t="shared" si="95"/>
        <v>6</v>
      </c>
      <c r="AJ72" s="246">
        <f t="shared" si="77"/>
        <v>0</v>
      </c>
      <c r="AK72" s="246">
        <v>0</v>
      </c>
      <c r="AL72" s="247">
        <v>0</v>
      </c>
      <c r="AM72" s="240" t="s">
        <v>19</v>
      </c>
      <c r="AN72" s="252">
        <f t="shared" si="78"/>
        <v>23</v>
      </c>
      <c r="AO72" s="252">
        <v>5</v>
      </c>
      <c r="AP72" s="231">
        <v>8</v>
      </c>
      <c r="AQ72" s="252">
        <v>6</v>
      </c>
      <c r="AR72" s="253">
        <v>4</v>
      </c>
      <c r="AS72" s="252">
        <f t="shared" si="79"/>
        <v>39</v>
      </c>
      <c r="AT72" s="246">
        <v>16</v>
      </c>
      <c r="AU72" s="248">
        <v>15</v>
      </c>
      <c r="AV72" s="246">
        <v>1</v>
      </c>
      <c r="AW72" s="248">
        <v>7</v>
      </c>
      <c r="AX72" s="249">
        <f t="shared" si="80"/>
        <v>-16</v>
      </c>
      <c r="AY72" s="250">
        <f t="shared" si="96"/>
        <v>-11</v>
      </c>
      <c r="AZ72" s="251">
        <f t="shared" si="96"/>
        <v>-7</v>
      </c>
      <c r="BA72" s="249">
        <f t="shared" si="96"/>
        <v>5</v>
      </c>
      <c r="BB72" s="249">
        <f t="shared" si="96"/>
        <v>-3</v>
      </c>
      <c r="BC72" s="252">
        <f t="shared" si="81"/>
        <v>0</v>
      </c>
      <c r="BD72" s="246">
        <v>0</v>
      </c>
      <c r="BE72" s="247">
        <v>0</v>
      </c>
      <c r="BF72" s="240" t="s">
        <v>19</v>
      </c>
      <c r="BG72" s="252">
        <f t="shared" si="82"/>
        <v>152</v>
      </c>
      <c r="BH72" s="252">
        <v>26</v>
      </c>
      <c r="BI72" s="231">
        <v>37</v>
      </c>
      <c r="BJ72" s="252">
        <v>65</v>
      </c>
      <c r="BK72" s="253">
        <v>24</v>
      </c>
      <c r="BL72" s="252">
        <f t="shared" si="83"/>
        <v>195</v>
      </c>
      <c r="BM72" s="246">
        <v>50</v>
      </c>
      <c r="BN72" s="248">
        <v>29</v>
      </c>
      <c r="BO72" s="246">
        <v>64</v>
      </c>
      <c r="BP72" s="248">
        <v>52</v>
      </c>
      <c r="BQ72" s="249">
        <f t="shared" si="84"/>
        <v>-43</v>
      </c>
      <c r="BR72" s="250">
        <f t="shared" si="97"/>
        <v>-24</v>
      </c>
      <c r="BS72" s="251">
        <f t="shared" si="97"/>
        <v>8</v>
      </c>
      <c r="BT72" s="249">
        <f t="shared" si="97"/>
        <v>1</v>
      </c>
      <c r="BU72" s="249">
        <f t="shared" si="97"/>
        <v>-28</v>
      </c>
      <c r="BV72" s="252">
        <f t="shared" si="85"/>
        <v>4</v>
      </c>
      <c r="BW72" s="246">
        <v>3</v>
      </c>
      <c r="BX72" s="247">
        <v>1</v>
      </c>
      <c r="BY72" s="240" t="s">
        <v>19</v>
      </c>
      <c r="BZ72" s="252">
        <f t="shared" si="86"/>
        <v>56</v>
      </c>
      <c r="CA72" s="252">
        <v>16</v>
      </c>
      <c r="CB72" s="231">
        <v>14</v>
      </c>
      <c r="CC72" s="252">
        <v>15</v>
      </c>
      <c r="CD72" s="253">
        <v>11</v>
      </c>
      <c r="CE72" s="252">
        <f t="shared" si="87"/>
        <v>50</v>
      </c>
      <c r="CF72" s="246">
        <v>13</v>
      </c>
      <c r="CG72" s="248">
        <v>10</v>
      </c>
      <c r="CH72" s="246">
        <v>18</v>
      </c>
      <c r="CI72" s="248">
        <v>9</v>
      </c>
      <c r="CJ72" s="249">
        <f t="shared" si="88"/>
        <v>6</v>
      </c>
      <c r="CK72" s="250">
        <f t="shared" si="98"/>
        <v>3</v>
      </c>
      <c r="CL72" s="251">
        <f t="shared" si="98"/>
        <v>4</v>
      </c>
      <c r="CM72" s="249">
        <f t="shared" si="98"/>
        <v>-3</v>
      </c>
      <c r="CN72" s="249">
        <f t="shared" si="98"/>
        <v>2</v>
      </c>
      <c r="CO72" s="252">
        <f t="shared" si="89"/>
        <v>0</v>
      </c>
      <c r="CP72" s="246">
        <v>0</v>
      </c>
      <c r="CQ72" s="247">
        <v>0</v>
      </c>
      <c r="CR72" s="240" t="s">
        <v>19</v>
      </c>
      <c r="CS72" s="252">
        <f t="shared" si="90"/>
        <v>18</v>
      </c>
      <c r="CT72" s="252">
        <v>11</v>
      </c>
      <c r="CU72" s="231">
        <v>2</v>
      </c>
      <c r="CV72" s="252">
        <v>1</v>
      </c>
      <c r="CW72" s="253">
        <v>4</v>
      </c>
      <c r="CX72" s="252">
        <f t="shared" si="91"/>
        <v>22</v>
      </c>
      <c r="CY72" s="246">
        <v>7</v>
      </c>
      <c r="CZ72" s="248">
        <v>9</v>
      </c>
      <c r="DA72" s="246">
        <v>3</v>
      </c>
      <c r="DB72" s="248">
        <v>3</v>
      </c>
      <c r="DC72" s="249">
        <f t="shared" si="92"/>
        <v>-4</v>
      </c>
      <c r="DD72" s="250">
        <f t="shared" si="99"/>
        <v>4</v>
      </c>
      <c r="DE72" s="251">
        <f t="shared" si="99"/>
        <v>-7</v>
      </c>
      <c r="DF72" s="249">
        <f t="shared" si="99"/>
        <v>-2</v>
      </c>
      <c r="DG72" s="249">
        <f t="shared" si="99"/>
        <v>1</v>
      </c>
      <c r="DH72" s="252">
        <f t="shared" si="93"/>
        <v>0</v>
      </c>
      <c r="DI72" s="246">
        <v>0</v>
      </c>
      <c r="DJ72" s="247">
        <v>0</v>
      </c>
      <c r="ED72" s="240"/>
    </row>
    <row r="73" spans="1:134" ht="13.2" customHeight="1">
      <c r="A73" s="240" t="s">
        <v>20</v>
      </c>
      <c r="B73" s="246">
        <f t="shared" si="70"/>
        <v>309</v>
      </c>
      <c r="C73" s="246">
        <v>78</v>
      </c>
      <c r="D73" s="248">
        <v>61</v>
      </c>
      <c r="E73" s="246">
        <v>93</v>
      </c>
      <c r="F73" s="248">
        <v>77</v>
      </c>
      <c r="G73" s="246">
        <f t="shared" si="71"/>
        <v>320</v>
      </c>
      <c r="H73" s="246">
        <v>80</v>
      </c>
      <c r="I73" s="248">
        <v>60</v>
      </c>
      <c r="J73" s="246">
        <v>97</v>
      </c>
      <c r="K73" s="248">
        <v>83</v>
      </c>
      <c r="L73" s="249">
        <f t="shared" si="72"/>
        <v>-11</v>
      </c>
      <c r="M73" s="250">
        <f t="shared" si="94"/>
        <v>-2</v>
      </c>
      <c r="N73" s="251">
        <f t="shared" si="94"/>
        <v>1</v>
      </c>
      <c r="O73" s="249">
        <f t="shared" si="94"/>
        <v>-4</v>
      </c>
      <c r="P73" s="249">
        <f t="shared" si="94"/>
        <v>-6</v>
      </c>
      <c r="Q73" s="246">
        <f t="shared" si="73"/>
        <v>2</v>
      </c>
      <c r="R73" s="246">
        <v>2</v>
      </c>
      <c r="S73" s="247">
        <v>0</v>
      </c>
      <c r="T73" s="240" t="s">
        <v>20</v>
      </c>
      <c r="U73" s="246">
        <f t="shared" si="74"/>
        <v>46</v>
      </c>
      <c r="V73" s="246">
        <v>10</v>
      </c>
      <c r="W73" s="247">
        <v>12</v>
      </c>
      <c r="X73" s="246">
        <v>9</v>
      </c>
      <c r="Y73" s="248">
        <v>15</v>
      </c>
      <c r="Z73" s="246">
        <f t="shared" si="75"/>
        <v>73</v>
      </c>
      <c r="AA73" s="246">
        <v>23</v>
      </c>
      <c r="AB73" s="248">
        <v>19</v>
      </c>
      <c r="AC73" s="246">
        <v>16</v>
      </c>
      <c r="AD73" s="248">
        <v>15</v>
      </c>
      <c r="AE73" s="249">
        <f t="shared" si="76"/>
        <v>-27</v>
      </c>
      <c r="AF73" s="250">
        <f t="shared" si="95"/>
        <v>-13</v>
      </c>
      <c r="AG73" s="251">
        <f t="shared" si="95"/>
        <v>-7</v>
      </c>
      <c r="AH73" s="249">
        <f t="shared" si="95"/>
        <v>-7</v>
      </c>
      <c r="AI73" s="249">
        <f t="shared" si="95"/>
        <v>0</v>
      </c>
      <c r="AJ73" s="246">
        <f t="shared" si="77"/>
        <v>1</v>
      </c>
      <c r="AK73" s="246">
        <v>1</v>
      </c>
      <c r="AL73" s="247">
        <v>0</v>
      </c>
      <c r="AM73" s="240" t="s">
        <v>20</v>
      </c>
      <c r="AN73" s="252">
        <f t="shared" si="78"/>
        <v>20</v>
      </c>
      <c r="AO73" s="252">
        <v>6</v>
      </c>
      <c r="AP73" s="231">
        <v>4</v>
      </c>
      <c r="AQ73" s="252">
        <v>7</v>
      </c>
      <c r="AR73" s="253">
        <v>3</v>
      </c>
      <c r="AS73" s="252">
        <f t="shared" si="79"/>
        <v>28</v>
      </c>
      <c r="AT73" s="246">
        <v>10</v>
      </c>
      <c r="AU73" s="248">
        <v>11</v>
      </c>
      <c r="AV73" s="246">
        <v>3</v>
      </c>
      <c r="AW73" s="248">
        <v>4</v>
      </c>
      <c r="AX73" s="249">
        <f t="shared" si="80"/>
        <v>-8</v>
      </c>
      <c r="AY73" s="250">
        <f t="shared" si="96"/>
        <v>-4</v>
      </c>
      <c r="AZ73" s="251">
        <f t="shared" si="96"/>
        <v>-7</v>
      </c>
      <c r="BA73" s="249">
        <f t="shared" si="96"/>
        <v>4</v>
      </c>
      <c r="BB73" s="249">
        <f t="shared" si="96"/>
        <v>-1</v>
      </c>
      <c r="BC73" s="252">
        <f t="shared" si="81"/>
        <v>2</v>
      </c>
      <c r="BD73" s="246">
        <v>2</v>
      </c>
      <c r="BE73" s="247">
        <v>0</v>
      </c>
      <c r="BF73" s="240" t="s">
        <v>20</v>
      </c>
      <c r="BG73" s="252">
        <f t="shared" si="82"/>
        <v>88</v>
      </c>
      <c r="BH73" s="252">
        <v>22</v>
      </c>
      <c r="BI73" s="231">
        <v>19</v>
      </c>
      <c r="BJ73" s="252">
        <v>29</v>
      </c>
      <c r="BK73" s="253">
        <v>18</v>
      </c>
      <c r="BL73" s="252">
        <f t="shared" si="83"/>
        <v>94</v>
      </c>
      <c r="BM73" s="246">
        <v>26</v>
      </c>
      <c r="BN73" s="248">
        <v>15</v>
      </c>
      <c r="BO73" s="246">
        <v>29</v>
      </c>
      <c r="BP73" s="248">
        <v>24</v>
      </c>
      <c r="BQ73" s="249">
        <f t="shared" si="84"/>
        <v>-6</v>
      </c>
      <c r="BR73" s="250">
        <f t="shared" si="97"/>
        <v>-4</v>
      </c>
      <c r="BS73" s="251">
        <f t="shared" si="97"/>
        <v>4</v>
      </c>
      <c r="BT73" s="249">
        <f t="shared" si="97"/>
        <v>0</v>
      </c>
      <c r="BU73" s="249">
        <f t="shared" si="97"/>
        <v>-6</v>
      </c>
      <c r="BV73" s="252">
        <f t="shared" si="85"/>
        <v>0</v>
      </c>
      <c r="BW73" s="246">
        <v>0</v>
      </c>
      <c r="BX73" s="247">
        <v>0</v>
      </c>
      <c r="BY73" s="240" t="s">
        <v>20</v>
      </c>
      <c r="BZ73" s="252">
        <f t="shared" si="86"/>
        <v>35</v>
      </c>
      <c r="CA73" s="252">
        <v>5</v>
      </c>
      <c r="CB73" s="231">
        <v>9</v>
      </c>
      <c r="CC73" s="252">
        <v>12</v>
      </c>
      <c r="CD73" s="253">
        <v>9</v>
      </c>
      <c r="CE73" s="252">
        <f t="shared" si="87"/>
        <v>35</v>
      </c>
      <c r="CF73" s="246">
        <v>8</v>
      </c>
      <c r="CG73" s="248">
        <v>4</v>
      </c>
      <c r="CH73" s="246">
        <v>8</v>
      </c>
      <c r="CI73" s="248">
        <v>15</v>
      </c>
      <c r="CJ73" s="249">
        <f t="shared" si="88"/>
        <v>0</v>
      </c>
      <c r="CK73" s="250">
        <f t="shared" si="98"/>
        <v>-3</v>
      </c>
      <c r="CL73" s="251">
        <f t="shared" si="98"/>
        <v>5</v>
      </c>
      <c r="CM73" s="249">
        <f t="shared" si="98"/>
        <v>4</v>
      </c>
      <c r="CN73" s="249">
        <f t="shared" si="98"/>
        <v>-6</v>
      </c>
      <c r="CO73" s="252">
        <f t="shared" si="89"/>
        <v>0</v>
      </c>
      <c r="CP73" s="246">
        <v>0</v>
      </c>
      <c r="CQ73" s="247">
        <v>0</v>
      </c>
      <c r="CR73" s="240" t="s">
        <v>20</v>
      </c>
      <c r="CS73" s="252">
        <f t="shared" si="90"/>
        <v>16</v>
      </c>
      <c r="CT73" s="252">
        <v>6</v>
      </c>
      <c r="CU73" s="231">
        <v>8</v>
      </c>
      <c r="CV73" s="252">
        <v>0</v>
      </c>
      <c r="CW73" s="253">
        <v>2</v>
      </c>
      <c r="CX73" s="252">
        <f t="shared" si="91"/>
        <v>21</v>
      </c>
      <c r="CY73" s="246">
        <v>8</v>
      </c>
      <c r="CZ73" s="248">
        <v>3</v>
      </c>
      <c r="DA73" s="246">
        <v>6</v>
      </c>
      <c r="DB73" s="248">
        <v>4</v>
      </c>
      <c r="DC73" s="249">
        <f t="shared" si="92"/>
        <v>-5</v>
      </c>
      <c r="DD73" s="250">
        <f t="shared" si="99"/>
        <v>-2</v>
      </c>
      <c r="DE73" s="251">
        <f t="shared" si="99"/>
        <v>5</v>
      </c>
      <c r="DF73" s="249">
        <f t="shared" si="99"/>
        <v>-6</v>
      </c>
      <c r="DG73" s="249">
        <f t="shared" si="99"/>
        <v>-2</v>
      </c>
      <c r="DH73" s="252">
        <f t="shared" si="93"/>
        <v>0</v>
      </c>
      <c r="DI73" s="246">
        <v>0</v>
      </c>
      <c r="DJ73" s="247">
        <v>0</v>
      </c>
      <c r="ED73" s="240"/>
    </row>
    <row r="74" spans="1:134" ht="13.2" customHeight="1">
      <c r="A74" s="240" t="s">
        <v>21</v>
      </c>
      <c r="B74" s="246">
        <f t="shared" si="70"/>
        <v>197</v>
      </c>
      <c r="C74" s="246">
        <v>27</v>
      </c>
      <c r="D74" s="248">
        <v>42</v>
      </c>
      <c r="E74" s="246">
        <v>70</v>
      </c>
      <c r="F74" s="248">
        <v>58</v>
      </c>
      <c r="G74" s="246">
        <f t="shared" si="71"/>
        <v>217</v>
      </c>
      <c r="H74" s="246">
        <v>40</v>
      </c>
      <c r="I74" s="248">
        <v>39</v>
      </c>
      <c r="J74" s="246">
        <v>70</v>
      </c>
      <c r="K74" s="248">
        <v>68</v>
      </c>
      <c r="L74" s="249">
        <f t="shared" si="72"/>
        <v>-20</v>
      </c>
      <c r="M74" s="250">
        <f t="shared" si="94"/>
        <v>-13</v>
      </c>
      <c r="N74" s="251">
        <f t="shared" si="94"/>
        <v>3</v>
      </c>
      <c r="O74" s="249">
        <f t="shared" si="94"/>
        <v>0</v>
      </c>
      <c r="P74" s="249">
        <f t="shared" si="94"/>
        <v>-10</v>
      </c>
      <c r="Q74" s="246">
        <f t="shared" si="73"/>
        <v>1</v>
      </c>
      <c r="R74" s="246">
        <v>1</v>
      </c>
      <c r="S74" s="247">
        <v>0</v>
      </c>
      <c r="T74" s="240" t="s">
        <v>21</v>
      </c>
      <c r="U74" s="246">
        <f t="shared" si="74"/>
        <v>31</v>
      </c>
      <c r="V74" s="246">
        <v>6</v>
      </c>
      <c r="W74" s="247">
        <v>4</v>
      </c>
      <c r="X74" s="246">
        <v>12</v>
      </c>
      <c r="Y74" s="248">
        <v>9</v>
      </c>
      <c r="Z74" s="246">
        <f t="shared" si="75"/>
        <v>44</v>
      </c>
      <c r="AA74" s="246">
        <v>11</v>
      </c>
      <c r="AB74" s="248">
        <v>9</v>
      </c>
      <c r="AC74" s="246">
        <v>15</v>
      </c>
      <c r="AD74" s="248">
        <v>9</v>
      </c>
      <c r="AE74" s="249">
        <f t="shared" si="76"/>
        <v>-13</v>
      </c>
      <c r="AF74" s="250">
        <f t="shared" si="95"/>
        <v>-5</v>
      </c>
      <c r="AG74" s="251">
        <f t="shared" si="95"/>
        <v>-5</v>
      </c>
      <c r="AH74" s="249">
        <f t="shared" si="95"/>
        <v>-3</v>
      </c>
      <c r="AI74" s="249">
        <f t="shared" si="95"/>
        <v>0</v>
      </c>
      <c r="AJ74" s="246">
        <f t="shared" si="77"/>
        <v>1</v>
      </c>
      <c r="AK74" s="246">
        <v>1</v>
      </c>
      <c r="AL74" s="247">
        <v>0</v>
      </c>
      <c r="AM74" s="240" t="s">
        <v>21</v>
      </c>
      <c r="AN74" s="252">
        <f t="shared" si="78"/>
        <v>13</v>
      </c>
      <c r="AO74" s="252">
        <v>4</v>
      </c>
      <c r="AP74" s="231">
        <v>5</v>
      </c>
      <c r="AQ74" s="252">
        <v>1</v>
      </c>
      <c r="AR74" s="253">
        <v>3</v>
      </c>
      <c r="AS74" s="252">
        <f t="shared" si="79"/>
        <v>22</v>
      </c>
      <c r="AT74" s="246">
        <v>6</v>
      </c>
      <c r="AU74" s="248">
        <v>11</v>
      </c>
      <c r="AV74" s="246">
        <v>2</v>
      </c>
      <c r="AW74" s="248">
        <v>3</v>
      </c>
      <c r="AX74" s="249">
        <f t="shared" si="80"/>
        <v>-9</v>
      </c>
      <c r="AY74" s="250">
        <f t="shared" si="96"/>
        <v>-2</v>
      </c>
      <c r="AZ74" s="251">
        <f t="shared" si="96"/>
        <v>-6</v>
      </c>
      <c r="BA74" s="249">
        <f t="shared" si="96"/>
        <v>-1</v>
      </c>
      <c r="BB74" s="249">
        <f t="shared" si="96"/>
        <v>0</v>
      </c>
      <c r="BC74" s="252">
        <f t="shared" si="81"/>
        <v>0</v>
      </c>
      <c r="BD74" s="246">
        <v>0</v>
      </c>
      <c r="BE74" s="247">
        <v>0</v>
      </c>
      <c r="BF74" s="240" t="s">
        <v>21</v>
      </c>
      <c r="BG74" s="252">
        <f t="shared" si="82"/>
        <v>58</v>
      </c>
      <c r="BH74" s="252">
        <v>14</v>
      </c>
      <c r="BI74" s="231">
        <v>17</v>
      </c>
      <c r="BJ74" s="252">
        <v>18</v>
      </c>
      <c r="BK74" s="253">
        <v>9</v>
      </c>
      <c r="BL74" s="252">
        <f t="shared" si="83"/>
        <v>66</v>
      </c>
      <c r="BM74" s="246">
        <v>20</v>
      </c>
      <c r="BN74" s="248">
        <v>8</v>
      </c>
      <c r="BO74" s="246">
        <v>20</v>
      </c>
      <c r="BP74" s="248">
        <v>18</v>
      </c>
      <c r="BQ74" s="249">
        <f t="shared" si="84"/>
        <v>-8</v>
      </c>
      <c r="BR74" s="250">
        <f t="shared" si="97"/>
        <v>-6</v>
      </c>
      <c r="BS74" s="251">
        <f t="shared" si="97"/>
        <v>9</v>
      </c>
      <c r="BT74" s="249">
        <f t="shared" si="97"/>
        <v>-2</v>
      </c>
      <c r="BU74" s="249">
        <f t="shared" si="97"/>
        <v>-9</v>
      </c>
      <c r="BV74" s="252">
        <f t="shared" si="85"/>
        <v>0</v>
      </c>
      <c r="BW74" s="246">
        <v>0</v>
      </c>
      <c r="BX74" s="247">
        <v>0</v>
      </c>
      <c r="BY74" s="240" t="s">
        <v>21</v>
      </c>
      <c r="BZ74" s="252">
        <f t="shared" si="86"/>
        <v>13</v>
      </c>
      <c r="CA74" s="252">
        <v>4</v>
      </c>
      <c r="CB74" s="231">
        <v>3</v>
      </c>
      <c r="CC74" s="252">
        <v>3</v>
      </c>
      <c r="CD74" s="253">
        <v>3</v>
      </c>
      <c r="CE74" s="252">
        <f t="shared" si="87"/>
        <v>21</v>
      </c>
      <c r="CF74" s="246">
        <v>5</v>
      </c>
      <c r="CG74" s="248">
        <v>6</v>
      </c>
      <c r="CH74" s="246">
        <v>3</v>
      </c>
      <c r="CI74" s="248">
        <v>7</v>
      </c>
      <c r="CJ74" s="249">
        <f t="shared" si="88"/>
        <v>-8</v>
      </c>
      <c r="CK74" s="250">
        <f t="shared" si="98"/>
        <v>-1</v>
      </c>
      <c r="CL74" s="251">
        <f t="shared" si="98"/>
        <v>-3</v>
      </c>
      <c r="CM74" s="249">
        <f t="shared" si="98"/>
        <v>0</v>
      </c>
      <c r="CN74" s="249">
        <f t="shared" si="98"/>
        <v>-4</v>
      </c>
      <c r="CO74" s="252">
        <f t="shared" si="89"/>
        <v>0</v>
      </c>
      <c r="CP74" s="246">
        <v>0</v>
      </c>
      <c r="CQ74" s="247">
        <v>0</v>
      </c>
      <c r="CR74" s="240" t="s">
        <v>21</v>
      </c>
      <c r="CS74" s="252">
        <f t="shared" si="90"/>
        <v>6</v>
      </c>
      <c r="CT74" s="252">
        <v>1</v>
      </c>
      <c r="CU74" s="231">
        <v>4</v>
      </c>
      <c r="CV74" s="252">
        <v>0</v>
      </c>
      <c r="CW74" s="253">
        <v>1</v>
      </c>
      <c r="CX74" s="252">
        <f t="shared" si="91"/>
        <v>14</v>
      </c>
      <c r="CY74" s="246">
        <v>9</v>
      </c>
      <c r="CZ74" s="248">
        <v>4</v>
      </c>
      <c r="DA74" s="246">
        <v>1</v>
      </c>
      <c r="DB74" s="248">
        <v>0</v>
      </c>
      <c r="DC74" s="249">
        <f t="shared" si="92"/>
        <v>-8</v>
      </c>
      <c r="DD74" s="250">
        <f t="shared" si="99"/>
        <v>-8</v>
      </c>
      <c r="DE74" s="251">
        <f t="shared" si="99"/>
        <v>0</v>
      </c>
      <c r="DF74" s="249">
        <f t="shared" si="99"/>
        <v>-1</v>
      </c>
      <c r="DG74" s="249">
        <f t="shared" si="99"/>
        <v>1</v>
      </c>
      <c r="DH74" s="252">
        <f t="shared" si="93"/>
        <v>1</v>
      </c>
      <c r="DI74" s="246">
        <v>1</v>
      </c>
      <c r="DJ74" s="247">
        <v>0</v>
      </c>
      <c r="ED74" s="240"/>
    </row>
    <row r="75" spans="1:134" ht="13.2" customHeight="1">
      <c r="A75" s="240" t="s">
        <v>22</v>
      </c>
      <c r="B75" s="246">
        <f t="shared" si="70"/>
        <v>170</v>
      </c>
      <c r="C75" s="246">
        <v>38</v>
      </c>
      <c r="D75" s="248">
        <v>33</v>
      </c>
      <c r="E75" s="246">
        <v>63</v>
      </c>
      <c r="F75" s="248">
        <v>36</v>
      </c>
      <c r="G75" s="246">
        <f t="shared" si="71"/>
        <v>163</v>
      </c>
      <c r="H75" s="246">
        <v>36</v>
      </c>
      <c r="I75" s="248">
        <v>30</v>
      </c>
      <c r="J75" s="246">
        <v>55</v>
      </c>
      <c r="K75" s="248">
        <v>42</v>
      </c>
      <c r="L75" s="249">
        <f t="shared" si="72"/>
        <v>7</v>
      </c>
      <c r="M75" s="250">
        <f t="shared" si="94"/>
        <v>2</v>
      </c>
      <c r="N75" s="251">
        <f t="shared" si="94"/>
        <v>3</v>
      </c>
      <c r="O75" s="249">
        <f t="shared" si="94"/>
        <v>8</v>
      </c>
      <c r="P75" s="249">
        <f t="shared" si="94"/>
        <v>-6</v>
      </c>
      <c r="Q75" s="246">
        <f t="shared" si="73"/>
        <v>8</v>
      </c>
      <c r="R75" s="246">
        <v>3</v>
      </c>
      <c r="S75" s="247">
        <v>5</v>
      </c>
      <c r="T75" s="240" t="s">
        <v>22</v>
      </c>
      <c r="U75" s="246">
        <f t="shared" si="74"/>
        <v>22</v>
      </c>
      <c r="V75" s="246">
        <v>2</v>
      </c>
      <c r="W75" s="247">
        <v>4</v>
      </c>
      <c r="X75" s="246">
        <v>9</v>
      </c>
      <c r="Y75" s="248">
        <v>7</v>
      </c>
      <c r="Z75" s="246">
        <f t="shared" si="75"/>
        <v>35</v>
      </c>
      <c r="AA75" s="246">
        <v>7</v>
      </c>
      <c r="AB75" s="248">
        <v>13</v>
      </c>
      <c r="AC75" s="246">
        <v>6</v>
      </c>
      <c r="AD75" s="248">
        <v>9</v>
      </c>
      <c r="AE75" s="249">
        <f t="shared" si="76"/>
        <v>-13</v>
      </c>
      <c r="AF75" s="250">
        <f t="shared" si="95"/>
        <v>-5</v>
      </c>
      <c r="AG75" s="251">
        <f t="shared" si="95"/>
        <v>-9</v>
      </c>
      <c r="AH75" s="249">
        <f t="shared" si="95"/>
        <v>3</v>
      </c>
      <c r="AI75" s="249">
        <f t="shared" si="95"/>
        <v>-2</v>
      </c>
      <c r="AJ75" s="246">
        <f t="shared" si="77"/>
        <v>0</v>
      </c>
      <c r="AK75" s="246">
        <v>0</v>
      </c>
      <c r="AL75" s="247">
        <v>0</v>
      </c>
      <c r="AM75" s="240" t="s">
        <v>22</v>
      </c>
      <c r="AN75" s="252">
        <f t="shared" si="78"/>
        <v>7</v>
      </c>
      <c r="AO75" s="252">
        <v>0</v>
      </c>
      <c r="AP75" s="231">
        <v>4</v>
      </c>
      <c r="AQ75" s="252">
        <v>1</v>
      </c>
      <c r="AR75" s="253">
        <v>2</v>
      </c>
      <c r="AS75" s="252">
        <f t="shared" si="79"/>
        <v>13</v>
      </c>
      <c r="AT75" s="246">
        <v>8</v>
      </c>
      <c r="AU75" s="248">
        <v>4</v>
      </c>
      <c r="AV75" s="246">
        <v>1</v>
      </c>
      <c r="AW75" s="248">
        <v>0</v>
      </c>
      <c r="AX75" s="249">
        <f t="shared" si="80"/>
        <v>-6</v>
      </c>
      <c r="AY75" s="250">
        <f t="shared" si="96"/>
        <v>-8</v>
      </c>
      <c r="AZ75" s="251">
        <f t="shared" si="96"/>
        <v>0</v>
      </c>
      <c r="BA75" s="249">
        <f t="shared" si="96"/>
        <v>0</v>
      </c>
      <c r="BB75" s="249">
        <f t="shared" si="96"/>
        <v>2</v>
      </c>
      <c r="BC75" s="252">
        <f t="shared" si="81"/>
        <v>0</v>
      </c>
      <c r="BD75" s="246">
        <v>0</v>
      </c>
      <c r="BE75" s="247">
        <v>0</v>
      </c>
      <c r="BF75" s="240" t="s">
        <v>22</v>
      </c>
      <c r="BG75" s="252">
        <f t="shared" si="82"/>
        <v>37</v>
      </c>
      <c r="BH75" s="252">
        <v>9</v>
      </c>
      <c r="BI75" s="231">
        <v>8</v>
      </c>
      <c r="BJ75" s="252">
        <v>12</v>
      </c>
      <c r="BK75" s="253">
        <v>8</v>
      </c>
      <c r="BL75" s="252">
        <f t="shared" si="83"/>
        <v>45</v>
      </c>
      <c r="BM75" s="246">
        <v>8</v>
      </c>
      <c r="BN75" s="248">
        <v>13</v>
      </c>
      <c r="BO75" s="246">
        <v>16</v>
      </c>
      <c r="BP75" s="248">
        <v>8</v>
      </c>
      <c r="BQ75" s="249">
        <f t="shared" si="84"/>
        <v>-8</v>
      </c>
      <c r="BR75" s="250">
        <f t="shared" si="97"/>
        <v>1</v>
      </c>
      <c r="BS75" s="251">
        <f t="shared" si="97"/>
        <v>-5</v>
      </c>
      <c r="BT75" s="249">
        <f t="shared" si="97"/>
        <v>-4</v>
      </c>
      <c r="BU75" s="249">
        <f t="shared" si="97"/>
        <v>0</v>
      </c>
      <c r="BV75" s="252">
        <f t="shared" si="85"/>
        <v>0</v>
      </c>
      <c r="BW75" s="246">
        <v>0</v>
      </c>
      <c r="BX75" s="247">
        <v>0</v>
      </c>
      <c r="BY75" s="240" t="s">
        <v>22</v>
      </c>
      <c r="BZ75" s="252">
        <f t="shared" si="86"/>
        <v>17</v>
      </c>
      <c r="CA75" s="252">
        <v>5</v>
      </c>
      <c r="CB75" s="231">
        <v>8</v>
      </c>
      <c r="CC75" s="252">
        <v>3</v>
      </c>
      <c r="CD75" s="253">
        <v>1</v>
      </c>
      <c r="CE75" s="252">
        <f t="shared" si="87"/>
        <v>24</v>
      </c>
      <c r="CF75" s="246">
        <v>8</v>
      </c>
      <c r="CG75" s="248">
        <v>7</v>
      </c>
      <c r="CH75" s="246">
        <v>5</v>
      </c>
      <c r="CI75" s="248">
        <v>4</v>
      </c>
      <c r="CJ75" s="249">
        <f t="shared" si="88"/>
        <v>-7</v>
      </c>
      <c r="CK75" s="250">
        <f t="shared" si="98"/>
        <v>-3</v>
      </c>
      <c r="CL75" s="251">
        <f t="shared" si="98"/>
        <v>1</v>
      </c>
      <c r="CM75" s="249">
        <f t="shared" si="98"/>
        <v>-2</v>
      </c>
      <c r="CN75" s="249">
        <f t="shared" si="98"/>
        <v>-3</v>
      </c>
      <c r="CO75" s="252">
        <f t="shared" si="89"/>
        <v>1</v>
      </c>
      <c r="CP75" s="246">
        <v>1</v>
      </c>
      <c r="CQ75" s="247">
        <v>0</v>
      </c>
      <c r="CR75" s="240" t="s">
        <v>22</v>
      </c>
      <c r="CS75" s="252">
        <f t="shared" si="90"/>
        <v>5</v>
      </c>
      <c r="CT75" s="252">
        <v>2</v>
      </c>
      <c r="CU75" s="231">
        <v>2</v>
      </c>
      <c r="CV75" s="252">
        <v>1</v>
      </c>
      <c r="CW75" s="253">
        <v>0</v>
      </c>
      <c r="CX75" s="252">
        <f t="shared" si="91"/>
        <v>9</v>
      </c>
      <c r="CY75" s="246">
        <v>5</v>
      </c>
      <c r="CZ75" s="248">
        <v>4</v>
      </c>
      <c r="DA75" s="246">
        <v>0</v>
      </c>
      <c r="DB75" s="248">
        <v>0</v>
      </c>
      <c r="DC75" s="249">
        <f t="shared" si="92"/>
        <v>-4</v>
      </c>
      <c r="DD75" s="250">
        <f t="shared" si="99"/>
        <v>-3</v>
      </c>
      <c r="DE75" s="251">
        <f t="shared" si="99"/>
        <v>-2</v>
      </c>
      <c r="DF75" s="249">
        <f t="shared" si="99"/>
        <v>1</v>
      </c>
      <c r="DG75" s="249">
        <f t="shared" si="99"/>
        <v>0</v>
      </c>
      <c r="DH75" s="252">
        <f t="shared" si="93"/>
        <v>0</v>
      </c>
      <c r="DI75" s="246">
        <v>0</v>
      </c>
      <c r="DJ75" s="247">
        <v>0</v>
      </c>
      <c r="ED75" s="240"/>
    </row>
    <row r="76" spans="1:134" ht="13.2" customHeight="1">
      <c r="A76" s="240" t="s">
        <v>23</v>
      </c>
      <c r="B76" s="246">
        <f t="shared" si="70"/>
        <v>112</v>
      </c>
      <c r="C76" s="246">
        <v>29</v>
      </c>
      <c r="D76" s="248">
        <v>20</v>
      </c>
      <c r="E76" s="246">
        <v>40</v>
      </c>
      <c r="F76" s="248">
        <v>23</v>
      </c>
      <c r="G76" s="246">
        <f t="shared" si="71"/>
        <v>142</v>
      </c>
      <c r="H76" s="246">
        <v>46</v>
      </c>
      <c r="I76" s="248">
        <v>28</v>
      </c>
      <c r="J76" s="246">
        <v>37</v>
      </c>
      <c r="K76" s="248">
        <v>31</v>
      </c>
      <c r="L76" s="249">
        <f t="shared" si="72"/>
        <v>-30</v>
      </c>
      <c r="M76" s="250">
        <f t="shared" si="94"/>
        <v>-17</v>
      </c>
      <c r="N76" s="251">
        <f t="shared" si="94"/>
        <v>-8</v>
      </c>
      <c r="O76" s="249">
        <f t="shared" si="94"/>
        <v>3</v>
      </c>
      <c r="P76" s="249">
        <f t="shared" si="94"/>
        <v>-8</v>
      </c>
      <c r="Q76" s="246">
        <f t="shared" si="73"/>
        <v>13</v>
      </c>
      <c r="R76" s="246">
        <v>7</v>
      </c>
      <c r="S76" s="247">
        <v>6</v>
      </c>
      <c r="T76" s="240" t="s">
        <v>23</v>
      </c>
      <c r="U76" s="246">
        <f t="shared" si="74"/>
        <v>21</v>
      </c>
      <c r="V76" s="246">
        <v>4</v>
      </c>
      <c r="W76" s="247">
        <v>2</v>
      </c>
      <c r="X76" s="246">
        <v>4</v>
      </c>
      <c r="Y76" s="248">
        <v>11</v>
      </c>
      <c r="Z76" s="246">
        <f t="shared" si="75"/>
        <v>32</v>
      </c>
      <c r="AA76" s="246">
        <v>10</v>
      </c>
      <c r="AB76" s="248">
        <v>6</v>
      </c>
      <c r="AC76" s="246">
        <v>10</v>
      </c>
      <c r="AD76" s="248">
        <v>6</v>
      </c>
      <c r="AE76" s="249">
        <f t="shared" si="76"/>
        <v>-11</v>
      </c>
      <c r="AF76" s="250">
        <f t="shared" si="95"/>
        <v>-6</v>
      </c>
      <c r="AG76" s="251">
        <f t="shared" si="95"/>
        <v>-4</v>
      </c>
      <c r="AH76" s="249">
        <f t="shared" si="95"/>
        <v>-6</v>
      </c>
      <c r="AI76" s="249">
        <f t="shared" si="95"/>
        <v>5</v>
      </c>
      <c r="AJ76" s="246">
        <f t="shared" si="77"/>
        <v>1</v>
      </c>
      <c r="AK76" s="246">
        <v>1</v>
      </c>
      <c r="AL76" s="247">
        <v>0</v>
      </c>
      <c r="AM76" s="240" t="s">
        <v>23</v>
      </c>
      <c r="AN76" s="252">
        <f t="shared" si="78"/>
        <v>10</v>
      </c>
      <c r="AO76" s="252">
        <v>1</v>
      </c>
      <c r="AP76" s="231">
        <v>3</v>
      </c>
      <c r="AQ76" s="252">
        <v>2</v>
      </c>
      <c r="AR76" s="253">
        <v>4</v>
      </c>
      <c r="AS76" s="252">
        <f t="shared" si="79"/>
        <v>15</v>
      </c>
      <c r="AT76" s="246">
        <v>7</v>
      </c>
      <c r="AU76" s="248">
        <v>4</v>
      </c>
      <c r="AV76" s="246">
        <v>2</v>
      </c>
      <c r="AW76" s="248">
        <v>2</v>
      </c>
      <c r="AX76" s="249">
        <f t="shared" si="80"/>
        <v>-5</v>
      </c>
      <c r="AY76" s="250">
        <f t="shared" si="96"/>
        <v>-6</v>
      </c>
      <c r="AZ76" s="251">
        <f t="shared" si="96"/>
        <v>-1</v>
      </c>
      <c r="BA76" s="249">
        <f t="shared" si="96"/>
        <v>0</v>
      </c>
      <c r="BB76" s="249">
        <f t="shared" si="96"/>
        <v>2</v>
      </c>
      <c r="BC76" s="252">
        <f t="shared" si="81"/>
        <v>1</v>
      </c>
      <c r="BD76" s="246">
        <v>0</v>
      </c>
      <c r="BE76" s="247">
        <v>1</v>
      </c>
      <c r="BF76" s="240" t="s">
        <v>23</v>
      </c>
      <c r="BG76" s="252">
        <f t="shared" si="82"/>
        <v>41</v>
      </c>
      <c r="BH76" s="252">
        <v>10</v>
      </c>
      <c r="BI76" s="231">
        <v>11</v>
      </c>
      <c r="BJ76" s="252">
        <v>13</v>
      </c>
      <c r="BK76" s="253">
        <v>7</v>
      </c>
      <c r="BL76" s="252">
        <f t="shared" si="83"/>
        <v>38</v>
      </c>
      <c r="BM76" s="246">
        <v>10</v>
      </c>
      <c r="BN76" s="248">
        <v>11</v>
      </c>
      <c r="BO76" s="246">
        <v>12</v>
      </c>
      <c r="BP76" s="248">
        <v>5</v>
      </c>
      <c r="BQ76" s="249">
        <f t="shared" si="84"/>
        <v>3</v>
      </c>
      <c r="BR76" s="250">
        <f t="shared" si="97"/>
        <v>0</v>
      </c>
      <c r="BS76" s="251">
        <f t="shared" si="97"/>
        <v>0</v>
      </c>
      <c r="BT76" s="249">
        <f t="shared" si="97"/>
        <v>1</v>
      </c>
      <c r="BU76" s="249">
        <f t="shared" si="97"/>
        <v>2</v>
      </c>
      <c r="BV76" s="252">
        <f t="shared" si="85"/>
        <v>2</v>
      </c>
      <c r="BW76" s="246">
        <v>1</v>
      </c>
      <c r="BX76" s="247">
        <v>1</v>
      </c>
      <c r="BY76" s="240" t="s">
        <v>23</v>
      </c>
      <c r="BZ76" s="252">
        <f t="shared" si="86"/>
        <v>12</v>
      </c>
      <c r="CA76" s="252">
        <v>5</v>
      </c>
      <c r="CB76" s="231">
        <v>6</v>
      </c>
      <c r="CC76" s="252">
        <v>0</v>
      </c>
      <c r="CD76" s="253">
        <v>1</v>
      </c>
      <c r="CE76" s="252">
        <f t="shared" si="87"/>
        <v>13</v>
      </c>
      <c r="CF76" s="246">
        <v>5</v>
      </c>
      <c r="CG76" s="248">
        <v>4</v>
      </c>
      <c r="CH76" s="246">
        <v>3</v>
      </c>
      <c r="CI76" s="248">
        <v>1</v>
      </c>
      <c r="CJ76" s="249">
        <f t="shared" si="88"/>
        <v>-1</v>
      </c>
      <c r="CK76" s="250">
        <f t="shared" si="98"/>
        <v>0</v>
      </c>
      <c r="CL76" s="251">
        <f t="shared" si="98"/>
        <v>2</v>
      </c>
      <c r="CM76" s="249">
        <f t="shared" si="98"/>
        <v>-3</v>
      </c>
      <c r="CN76" s="249">
        <f t="shared" si="98"/>
        <v>0</v>
      </c>
      <c r="CO76" s="252">
        <f t="shared" si="89"/>
        <v>2</v>
      </c>
      <c r="CP76" s="246">
        <v>1</v>
      </c>
      <c r="CQ76" s="247">
        <v>1</v>
      </c>
      <c r="CR76" s="240" t="s">
        <v>23</v>
      </c>
      <c r="CS76" s="252">
        <f t="shared" si="90"/>
        <v>7</v>
      </c>
      <c r="CT76" s="252">
        <v>7</v>
      </c>
      <c r="CU76" s="231">
        <v>0</v>
      </c>
      <c r="CV76" s="252">
        <v>0</v>
      </c>
      <c r="CW76" s="253">
        <v>0</v>
      </c>
      <c r="CX76" s="252">
        <f t="shared" si="91"/>
        <v>9</v>
      </c>
      <c r="CY76" s="246">
        <v>2</v>
      </c>
      <c r="CZ76" s="248">
        <v>6</v>
      </c>
      <c r="DA76" s="246">
        <v>1</v>
      </c>
      <c r="DB76" s="248">
        <v>0</v>
      </c>
      <c r="DC76" s="249">
        <f t="shared" si="92"/>
        <v>-2</v>
      </c>
      <c r="DD76" s="250">
        <f t="shared" si="99"/>
        <v>5</v>
      </c>
      <c r="DE76" s="251">
        <f t="shared" si="99"/>
        <v>-6</v>
      </c>
      <c r="DF76" s="249">
        <f t="shared" si="99"/>
        <v>-1</v>
      </c>
      <c r="DG76" s="249">
        <f t="shared" si="99"/>
        <v>0</v>
      </c>
      <c r="DH76" s="252">
        <f t="shared" si="93"/>
        <v>0</v>
      </c>
      <c r="DI76" s="246">
        <v>0</v>
      </c>
      <c r="DJ76" s="247">
        <v>0</v>
      </c>
      <c r="ED76" s="240"/>
    </row>
    <row r="77" spans="1:134" ht="13.2" customHeight="1">
      <c r="A77" s="240" t="s">
        <v>24</v>
      </c>
      <c r="B77" s="246">
        <f t="shared" si="70"/>
        <v>133</v>
      </c>
      <c r="C77" s="246">
        <v>37</v>
      </c>
      <c r="D77" s="248">
        <v>21</v>
      </c>
      <c r="E77" s="246">
        <v>47</v>
      </c>
      <c r="F77" s="248">
        <v>28</v>
      </c>
      <c r="G77" s="246">
        <f t="shared" si="71"/>
        <v>123</v>
      </c>
      <c r="H77" s="246">
        <v>32</v>
      </c>
      <c r="I77" s="248">
        <v>23</v>
      </c>
      <c r="J77" s="246">
        <v>38</v>
      </c>
      <c r="K77" s="248">
        <v>30</v>
      </c>
      <c r="L77" s="249">
        <f t="shared" si="72"/>
        <v>10</v>
      </c>
      <c r="M77" s="250">
        <f t="shared" si="94"/>
        <v>5</v>
      </c>
      <c r="N77" s="251">
        <f t="shared" si="94"/>
        <v>-2</v>
      </c>
      <c r="O77" s="249">
        <f t="shared" si="94"/>
        <v>9</v>
      </c>
      <c r="P77" s="249">
        <f t="shared" si="94"/>
        <v>-2</v>
      </c>
      <c r="Q77" s="246">
        <f t="shared" si="73"/>
        <v>20</v>
      </c>
      <c r="R77" s="246">
        <v>12</v>
      </c>
      <c r="S77" s="247">
        <v>8</v>
      </c>
      <c r="T77" s="240" t="s">
        <v>24</v>
      </c>
      <c r="U77" s="246">
        <f t="shared" si="74"/>
        <v>18</v>
      </c>
      <c r="V77" s="246">
        <v>8</v>
      </c>
      <c r="W77" s="247">
        <v>5</v>
      </c>
      <c r="X77" s="246">
        <v>4</v>
      </c>
      <c r="Y77" s="248">
        <v>1</v>
      </c>
      <c r="Z77" s="246">
        <f t="shared" si="75"/>
        <v>30</v>
      </c>
      <c r="AA77" s="246">
        <v>13</v>
      </c>
      <c r="AB77" s="248">
        <v>8</v>
      </c>
      <c r="AC77" s="246">
        <v>6</v>
      </c>
      <c r="AD77" s="248">
        <v>3</v>
      </c>
      <c r="AE77" s="249">
        <f t="shared" si="76"/>
        <v>-12</v>
      </c>
      <c r="AF77" s="250">
        <f t="shared" si="95"/>
        <v>-5</v>
      </c>
      <c r="AG77" s="251">
        <f t="shared" si="95"/>
        <v>-3</v>
      </c>
      <c r="AH77" s="249">
        <f t="shared" si="95"/>
        <v>-2</v>
      </c>
      <c r="AI77" s="249">
        <f t="shared" si="95"/>
        <v>-2</v>
      </c>
      <c r="AJ77" s="246">
        <f t="shared" si="77"/>
        <v>1</v>
      </c>
      <c r="AK77" s="246">
        <v>0</v>
      </c>
      <c r="AL77" s="247">
        <v>1</v>
      </c>
      <c r="AM77" s="240" t="s">
        <v>24</v>
      </c>
      <c r="AN77" s="252">
        <f t="shared" si="78"/>
        <v>8</v>
      </c>
      <c r="AO77" s="252">
        <v>4</v>
      </c>
      <c r="AP77" s="231">
        <v>2</v>
      </c>
      <c r="AQ77" s="252">
        <v>2</v>
      </c>
      <c r="AR77" s="253">
        <v>0</v>
      </c>
      <c r="AS77" s="252">
        <f t="shared" si="79"/>
        <v>13</v>
      </c>
      <c r="AT77" s="246">
        <v>2</v>
      </c>
      <c r="AU77" s="248">
        <v>7</v>
      </c>
      <c r="AV77" s="246">
        <v>3</v>
      </c>
      <c r="AW77" s="248">
        <v>1</v>
      </c>
      <c r="AX77" s="249">
        <f t="shared" si="80"/>
        <v>-5</v>
      </c>
      <c r="AY77" s="250">
        <f t="shared" si="96"/>
        <v>2</v>
      </c>
      <c r="AZ77" s="251">
        <f t="shared" si="96"/>
        <v>-5</v>
      </c>
      <c r="BA77" s="249">
        <f t="shared" si="96"/>
        <v>-1</v>
      </c>
      <c r="BB77" s="249">
        <f t="shared" si="96"/>
        <v>-1</v>
      </c>
      <c r="BC77" s="252">
        <f t="shared" si="81"/>
        <v>3</v>
      </c>
      <c r="BD77" s="246">
        <v>2</v>
      </c>
      <c r="BE77" s="247">
        <v>1</v>
      </c>
      <c r="BF77" s="240" t="s">
        <v>24</v>
      </c>
      <c r="BG77" s="252">
        <f t="shared" si="82"/>
        <v>23</v>
      </c>
      <c r="BH77" s="252">
        <v>8</v>
      </c>
      <c r="BI77" s="231">
        <v>3</v>
      </c>
      <c r="BJ77" s="252">
        <v>9</v>
      </c>
      <c r="BK77" s="253">
        <v>3</v>
      </c>
      <c r="BL77" s="252">
        <f t="shared" si="83"/>
        <v>17</v>
      </c>
      <c r="BM77" s="246">
        <v>5</v>
      </c>
      <c r="BN77" s="248">
        <v>4</v>
      </c>
      <c r="BO77" s="246">
        <v>7</v>
      </c>
      <c r="BP77" s="248">
        <v>1</v>
      </c>
      <c r="BQ77" s="249">
        <f t="shared" si="84"/>
        <v>6</v>
      </c>
      <c r="BR77" s="250">
        <f t="shared" si="97"/>
        <v>3</v>
      </c>
      <c r="BS77" s="251">
        <f t="shared" si="97"/>
        <v>-1</v>
      </c>
      <c r="BT77" s="249">
        <f t="shared" si="97"/>
        <v>2</v>
      </c>
      <c r="BU77" s="249">
        <f t="shared" si="97"/>
        <v>2</v>
      </c>
      <c r="BV77" s="252">
        <f t="shared" si="85"/>
        <v>2</v>
      </c>
      <c r="BW77" s="246">
        <v>2</v>
      </c>
      <c r="BX77" s="247">
        <v>0</v>
      </c>
      <c r="BY77" s="240" t="s">
        <v>24</v>
      </c>
      <c r="BZ77" s="252">
        <f t="shared" si="86"/>
        <v>14</v>
      </c>
      <c r="CA77" s="252">
        <v>6</v>
      </c>
      <c r="CB77" s="231">
        <v>4</v>
      </c>
      <c r="CC77" s="252">
        <v>3</v>
      </c>
      <c r="CD77" s="253">
        <v>1</v>
      </c>
      <c r="CE77" s="252">
        <f t="shared" si="87"/>
        <v>11</v>
      </c>
      <c r="CF77" s="246">
        <v>2</v>
      </c>
      <c r="CG77" s="248">
        <v>5</v>
      </c>
      <c r="CH77" s="246">
        <v>2</v>
      </c>
      <c r="CI77" s="248">
        <v>2</v>
      </c>
      <c r="CJ77" s="249">
        <f t="shared" si="88"/>
        <v>3</v>
      </c>
      <c r="CK77" s="250">
        <f t="shared" si="98"/>
        <v>4</v>
      </c>
      <c r="CL77" s="251">
        <f t="shared" si="98"/>
        <v>-1</v>
      </c>
      <c r="CM77" s="249">
        <f t="shared" si="98"/>
        <v>1</v>
      </c>
      <c r="CN77" s="249">
        <f t="shared" si="98"/>
        <v>-1</v>
      </c>
      <c r="CO77" s="252">
        <f t="shared" si="89"/>
        <v>0</v>
      </c>
      <c r="CP77" s="246">
        <v>0</v>
      </c>
      <c r="CQ77" s="247">
        <v>0</v>
      </c>
      <c r="CR77" s="240" t="s">
        <v>24</v>
      </c>
      <c r="CS77" s="252">
        <f t="shared" si="90"/>
        <v>9</v>
      </c>
      <c r="CT77" s="252">
        <v>3</v>
      </c>
      <c r="CU77" s="231">
        <v>1</v>
      </c>
      <c r="CV77" s="252">
        <v>2</v>
      </c>
      <c r="CW77" s="253">
        <v>3</v>
      </c>
      <c r="CX77" s="252">
        <f t="shared" si="91"/>
        <v>3</v>
      </c>
      <c r="CY77" s="246">
        <v>1</v>
      </c>
      <c r="CZ77" s="248">
        <v>2</v>
      </c>
      <c r="DA77" s="246">
        <v>0</v>
      </c>
      <c r="DB77" s="248">
        <v>0</v>
      </c>
      <c r="DC77" s="249">
        <f t="shared" si="92"/>
        <v>6</v>
      </c>
      <c r="DD77" s="250">
        <f t="shared" si="99"/>
        <v>2</v>
      </c>
      <c r="DE77" s="251">
        <f t="shared" si="99"/>
        <v>-1</v>
      </c>
      <c r="DF77" s="249">
        <f t="shared" si="99"/>
        <v>2</v>
      </c>
      <c r="DG77" s="249">
        <f t="shared" si="99"/>
        <v>3</v>
      </c>
      <c r="DH77" s="252">
        <f t="shared" si="93"/>
        <v>3</v>
      </c>
      <c r="DI77" s="246">
        <v>2</v>
      </c>
      <c r="DJ77" s="247">
        <v>1</v>
      </c>
      <c r="ED77" s="240"/>
    </row>
    <row r="78" spans="1:134" ht="13.2" customHeight="1">
      <c r="A78" s="240" t="s">
        <v>25</v>
      </c>
      <c r="B78" s="246">
        <f t="shared" si="70"/>
        <v>106</v>
      </c>
      <c r="C78" s="246">
        <v>30</v>
      </c>
      <c r="D78" s="248">
        <v>22</v>
      </c>
      <c r="E78" s="246">
        <v>38</v>
      </c>
      <c r="F78" s="248">
        <v>16</v>
      </c>
      <c r="G78" s="246">
        <f t="shared" si="71"/>
        <v>93</v>
      </c>
      <c r="H78" s="246">
        <v>40</v>
      </c>
      <c r="I78" s="248">
        <v>13</v>
      </c>
      <c r="J78" s="246">
        <v>20</v>
      </c>
      <c r="K78" s="248">
        <v>20</v>
      </c>
      <c r="L78" s="249">
        <f t="shared" si="72"/>
        <v>13</v>
      </c>
      <c r="M78" s="250">
        <f t="shared" si="94"/>
        <v>-10</v>
      </c>
      <c r="N78" s="251">
        <f t="shared" si="94"/>
        <v>9</v>
      </c>
      <c r="O78" s="249">
        <f t="shared" si="94"/>
        <v>18</v>
      </c>
      <c r="P78" s="249">
        <f t="shared" si="94"/>
        <v>-4</v>
      </c>
      <c r="Q78" s="246">
        <f t="shared" si="73"/>
        <v>24</v>
      </c>
      <c r="R78" s="246">
        <v>16</v>
      </c>
      <c r="S78" s="247">
        <v>8</v>
      </c>
      <c r="T78" s="240" t="s">
        <v>25</v>
      </c>
      <c r="U78" s="246">
        <f t="shared" si="74"/>
        <v>20</v>
      </c>
      <c r="V78" s="246">
        <v>8</v>
      </c>
      <c r="W78" s="247">
        <v>5</v>
      </c>
      <c r="X78" s="246">
        <v>3</v>
      </c>
      <c r="Y78" s="248">
        <v>4</v>
      </c>
      <c r="Z78" s="246">
        <f t="shared" si="75"/>
        <v>15</v>
      </c>
      <c r="AA78" s="246">
        <v>7</v>
      </c>
      <c r="AB78" s="248">
        <v>2</v>
      </c>
      <c r="AC78" s="246">
        <v>4</v>
      </c>
      <c r="AD78" s="248">
        <v>2</v>
      </c>
      <c r="AE78" s="249">
        <f t="shared" si="76"/>
        <v>5</v>
      </c>
      <c r="AF78" s="250">
        <f t="shared" si="95"/>
        <v>1</v>
      </c>
      <c r="AG78" s="251">
        <f t="shared" si="95"/>
        <v>3</v>
      </c>
      <c r="AH78" s="249">
        <f t="shared" si="95"/>
        <v>-1</v>
      </c>
      <c r="AI78" s="249">
        <f t="shared" si="95"/>
        <v>2</v>
      </c>
      <c r="AJ78" s="246">
        <f t="shared" si="77"/>
        <v>7</v>
      </c>
      <c r="AK78" s="246">
        <v>6</v>
      </c>
      <c r="AL78" s="247">
        <v>1</v>
      </c>
      <c r="AM78" s="240" t="s">
        <v>25</v>
      </c>
      <c r="AN78" s="252">
        <f t="shared" si="78"/>
        <v>10</v>
      </c>
      <c r="AO78" s="252">
        <v>2</v>
      </c>
      <c r="AP78" s="231">
        <v>2</v>
      </c>
      <c r="AQ78" s="252">
        <v>3</v>
      </c>
      <c r="AR78" s="253">
        <v>3</v>
      </c>
      <c r="AS78" s="252">
        <f t="shared" si="79"/>
        <v>10</v>
      </c>
      <c r="AT78" s="246">
        <v>1</v>
      </c>
      <c r="AU78" s="248">
        <v>3</v>
      </c>
      <c r="AV78" s="246">
        <v>3</v>
      </c>
      <c r="AW78" s="248">
        <v>3</v>
      </c>
      <c r="AX78" s="249">
        <f t="shared" si="80"/>
        <v>0</v>
      </c>
      <c r="AY78" s="250">
        <f t="shared" si="96"/>
        <v>1</v>
      </c>
      <c r="AZ78" s="251">
        <f t="shared" si="96"/>
        <v>-1</v>
      </c>
      <c r="BA78" s="249">
        <f t="shared" si="96"/>
        <v>0</v>
      </c>
      <c r="BB78" s="249">
        <f t="shared" si="96"/>
        <v>0</v>
      </c>
      <c r="BC78" s="252">
        <f t="shared" si="81"/>
        <v>2</v>
      </c>
      <c r="BD78" s="246">
        <v>2</v>
      </c>
      <c r="BE78" s="247">
        <v>0</v>
      </c>
      <c r="BF78" s="240" t="s">
        <v>25</v>
      </c>
      <c r="BG78" s="252">
        <f t="shared" si="82"/>
        <v>18</v>
      </c>
      <c r="BH78" s="252">
        <v>8</v>
      </c>
      <c r="BI78" s="231">
        <v>4</v>
      </c>
      <c r="BJ78" s="252">
        <v>6</v>
      </c>
      <c r="BK78" s="253">
        <v>0</v>
      </c>
      <c r="BL78" s="252">
        <f t="shared" si="83"/>
        <v>20</v>
      </c>
      <c r="BM78" s="246">
        <v>7</v>
      </c>
      <c r="BN78" s="248">
        <v>4</v>
      </c>
      <c r="BO78" s="246">
        <v>4</v>
      </c>
      <c r="BP78" s="248">
        <v>5</v>
      </c>
      <c r="BQ78" s="249">
        <f t="shared" si="84"/>
        <v>-2</v>
      </c>
      <c r="BR78" s="250">
        <f t="shared" si="97"/>
        <v>1</v>
      </c>
      <c r="BS78" s="251">
        <f t="shared" si="97"/>
        <v>0</v>
      </c>
      <c r="BT78" s="249">
        <f t="shared" si="97"/>
        <v>2</v>
      </c>
      <c r="BU78" s="249">
        <f t="shared" si="97"/>
        <v>-5</v>
      </c>
      <c r="BV78" s="252">
        <f t="shared" si="85"/>
        <v>3</v>
      </c>
      <c r="BW78" s="246">
        <v>2</v>
      </c>
      <c r="BX78" s="247">
        <v>1</v>
      </c>
      <c r="BY78" s="240" t="s">
        <v>25</v>
      </c>
      <c r="BZ78" s="252">
        <f t="shared" si="86"/>
        <v>10</v>
      </c>
      <c r="CA78" s="252">
        <v>1</v>
      </c>
      <c r="CB78" s="231">
        <v>1</v>
      </c>
      <c r="CC78" s="252">
        <v>4</v>
      </c>
      <c r="CD78" s="253">
        <v>4</v>
      </c>
      <c r="CE78" s="252">
        <f t="shared" si="87"/>
        <v>6</v>
      </c>
      <c r="CF78" s="246">
        <v>2</v>
      </c>
      <c r="CG78" s="248">
        <v>1</v>
      </c>
      <c r="CH78" s="246">
        <v>1</v>
      </c>
      <c r="CI78" s="248">
        <v>2</v>
      </c>
      <c r="CJ78" s="249">
        <f t="shared" si="88"/>
        <v>4</v>
      </c>
      <c r="CK78" s="250">
        <f t="shared" si="98"/>
        <v>-1</v>
      </c>
      <c r="CL78" s="251">
        <f t="shared" si="98"/>
        <v>0</v>
      </c>
      <c r="CM78" s="249">
        <f t="shared" si="98"/>
        <v>3</v>
      </c>
      <c r="CN78" s="249">
        <f t="shared" si="98"/>
        <v>2</v>
      </c>
      <c r="CO78" s="252">
        <f t="shared" si="89"/>
        <v>2</v>
      </c>
      <c r="CP78" s="246">
        <v>1</v>
      </c>
      <c r="CQ78" s="247">
        <v>1</v>
      </c>
      <c r="CR78" s="240" t="s">
        <v>25</v>
      </c>
      <c r="CS78" s="252">
        <f t="shared" si="90"/>
        <v>8</v>
      </c>
      <c r="CT78" s="252">
        <v>5</v>
      </c>
      <c r="CU78" s="231">
        <v>3</v>
      </c>
      <c r="CV78" s="252">
        <v>0</v>
      </c>
      <c r="CW78" s="253">
        <v>0</v>
      </c>
      <c r="CX78" s="252">
        <f t="shared" si="91"/>
        <v>10</v>
      </c>
      <c r="CY78" s="246">
        <v>5</v>
      </c>
      <c r="CZ78" s="248">
        <v>4</v>
      </c>
      <c r="DA78" s="246">
        <v>1</v>
      </c>
      <c r="DB78" s="248">
        <v>0</v>
      </c>
      <c r="DC78" s="249">
        <f t="shared" si="92"/>
        <v>-2</v>
      </c>
      <c r="DD78" s="250">
        <f t="shared" si="99"/>
        <v>0</v>
      </c>
      <c r="DE78" s="251">
        <f t="shared" si="99"/>
        <v>-1</v>
      </c>
      <c r="DF78" s="249">
        <f t="shared" si="99"/>
        <v>-1</v>
      </c>
      <c r="DG78" s="249">
        <f t="shared" si="99"/>
        <v>0</v>
      </c>
      <c r="DH78" s="252">
        <f t="shared" si="93"/>
        <v>2</v>
      </c>
      <c r="DI78" s="246">
        <v>0</v>
      </c>
      <c r="DJ78" s="247">
        <v>2</v>
      </c>
      <c r="ED78" s="240"/>
    </row>
    <row r="79" spans="1:134" ht="13.2" customHeight="1">
      <c r="A79" s="240" t="s">
        <v>26</v>
      </c>
      <c r="B79" s="246">
        <f t="shared" si="70"/>
        <v>72</v>
      </c>
      <c r="C79" s="246">
        <v>13</v>
      </c>
      <c r="D79" s="248">
        <v>10</v>
      </c>
      <c r="E79" s="246">
        <v>32</v>
      </c>
      <c r="F79" s="248">
        <v>17</v>
      </c>
      <c r="G79" s="246">
        <f t="shared" si="71"/>
        <v>65</v>
      </c>
      <c r="H79" s="246">
        <v>21</v>
      </c>
      <c r="I79" s="248">
        <v>12</v>
      </c>
      <c r="J79" s="246">
        <v>19</v>
      </c>
      <c r="K79" s="248">
        <v>13</v>
      </c>
      <c r="L79" s="249">
        <f t="shared" si="72"/>
        <v>7</v>
      </c>
      <c r="M79" s="250">
        <f t="shared" si="94"/>
        <v>-8</v>
      </c>
      <c r="N79" s="251">
        <f t="shared" si="94"/>
        <v>-2</v>
      </c>
      <c r="O79" s="249">
        <f t="shared" si="94"/>
        <v>13</v>
      </c>
      <c r="P79" s="249">
        <f t="shared" si="94"/>
        <v>4</v>
      </c>
      <c r="Q79" s="246">
        <f t="shared" si="73"/>
        <v>52</v>
      </c>
      <c r="R79" s="246">
        <v>39</v>
      </c>
      <c r="S79" s="247">
        <v>13</v>
      </c>
      <c r="T79" s="240" t="s">
        <v>26</v>
      </c>
      <c r="U79" s="246">
        <f t="shared" si="74"/>
        <v>8</v>
      </c>
      <c r="V79" s="246">
        <v>1</v>
      </c>
      <c r="W79" s="247">
        <v>1</v>
      </c>
      <c r="X79" s="246">
        <v>4</v>
      </c>
      <c r="Y79" s="248">
        <v>2</v>
      </c>
      <c r="Z79" s="246">
        <f t="shared" si="75"/>
        <v>18</v>
      </c>
      <c r="AA79" s="246">
        <v>8</v>
      </c>
      <c r="AB79" s="248">
        <v>7</v>
      </c>
      <c r="AC79" s="246">
        <v>1</v>
      </c>
      <c r="AD79" s="248">
        <v>2</v>
      </c>
      <c r="AE79" s="249">
        <f t="shared" si="76"/>
        <v>-10</v>
      </c>
      <c r="AF79" s="250">
        <f t="shared" si="95"/>
        <v>-7</v>
      </c>
      <c r="AG79" s="251">
        <f t="shared" si="95"/>
        <v>-6</v>
      </c>
      <c r="AH79" s="249">
        <f t="shared" si="95"/>
        <v>3</v>
      </c>
      <c r="AI79" s="249">
        <f t="shared" si="95"/>
        <v>0</v>
      </c>
      <c r="AJ79" s="246">
        <f t="shared" si="77"/>
        <v>10</v>
      </c>
      <c r="AK79" s="246">
        <v>5</v>
      </c>
      <c r="AL79" s="247">
        <v>5</v>
      </c>
      <c r="AM79" s="240" t="s">
        <v>26</v>
      </c>
      <c r="AN79" s="252">
        <f t="shared" si="78"/>
        <v>5</v>
      </c>
      <c r="AO79" s="252">
        <v>1</v>
      </c>
      <c r="AP79" s="231">
        <v>0</v>
      </c>
      <c r="AQ79" s="252">
        <v>2</v>
      </c>
      <c r="AR79" s="253">
        <v>2</v>
      </c>
      <c r="AS79" s="252">
        <f t="shared" si="79"/>
        <v>9</v>
      </c>
      <c r="AT79" s="246">
        <v>4</v>
      </c>
      <c r="AU79" s="248">
        <v>3</v>
      </c>
      <c r="AV79" s="246">
        <v>1</v>
      </c>
      <c r="AW79" s="248">
        <v>1</v>
      </c>
      <c r="AX79" s="249">
        <f t="shared" si="80"/>
        <v>-4</v>
      </c>
      <c r="AY79" s="250">
        <f t="shared" si="96"/>
        <v>-3</v>
      </c>
      <c r="AZ79" s="251">
        <f t="shared" si="96"/>
        <v>-3</v>
      </c>
      <c r="BA79" s="249">
        <f t="shared" si="96"/>
        <v>1</v>
      </c>
      <c r="BB79" s="249">
        <f t="shared" si="96"/>
        <v>1</v>
      </c>
      <c r="BC79" s="252">
        <f t="shared" si="81"/>
        <v>3</v>
      </c>
      <c r="BD79" s="246">
        <v>3</v>
      </c>
      <c r="BE79" s="247">
        <v>0</v>
      </c>
      <c r="BF79" s="240" t="s">
        <v>26</v>
      </c>
      <c r="BG79" s="252">
        <f t="shared" si="82"/>
        <v>14</v>
      </c>
      <c r="BH79" s="252">
        <v>7</v>
      </c>
      <c r="BI79" s="231">
        <v>3</v>
      </c>
      <c r="BJ79" s="252">
        <v>3</v>
      </c>
      <c r="BK79" s="253">
        <v>1</v>
      </c>
      <c r="BL79" s="252">
        <f t="shared" si="83"/>
        <v>11</v>
      </c>
      <c r="BM79" s="246">
        <v>5</v>
      </c>
      <c r="BN79" s="248">
        <v>5</v>
      </c>
      <c r="BO79" s="246">
        <v>1</v>
      </c>
      <c r="BP79" s="248">
        <v>0</v>
      </c>
      <c r="BQ79" s="249">
        <f t="shared" si="84"/>
        <v>3</v>
      </c>
      <c r="BR79" s="250">
        <f t="shared" si="97"/>
        <v>2</v>
      </c>
      <c r="BS79" s="251">
        <f t="shared" si="97"/>
        <v>-2</v>
      </c>
      <c r="BT79" s="249">
        <f t="shared" si="97"/>
        <v>2</v>
      </c>
      <c r="BU79" s="249">
        <f t="shared" si="97"/>
        <v>1</v>
      </c>
      <c r="BV79" s="252">
        <f t="shared" si="85"/>
        <v>6</v>
      </c>
      <c r="BW79" s="246">
        <v>4</v>
      </c>
      <c r="BX79" s="247">
        <v>2</v>
      </c>
      <c r="BY79" s="240" t="s">
        <v>26</v>
      </c>
      <c r="BZ79" s="252">
        <f t="shared" si="86"/>
        <v>11</v>
      </c>
      <c r="CA79" s="252">
        <v>1</v>
      </c>
      <c r="CB79" s="231">
        <v>5</v>
      </c>
      <c r="CC79" s="252">
        <v>3</v>
      </c>
      <c r="CD79" s="253">
        <v>2</v>
      </c>
      <c r="CE79" s="252">
        <f t="shared" si="87"/>
        <v>1</v>
      </c>
      <c r="CF79" s="246">
        <v>0</v>
      </c>
      <c r="CG79" s="248">
        <v>0</v>
      </c>
      <c r="CH79" s="246">
        <v>1</v>
      </c>
      <c r="CI79" s="248">
        <v>0</v>
      </c>
      <c r="CJ79" s="249">
        <f t="shared" si="88"/>
        <v>10</v>
      </c>
      <c r="CK79" s="250">
        <f t="shared" si="98"/>
        <v>1</v>
      </c>
      <c r="CL79" s="251">
        <f t="shared" si="98"/>
        <v>5</v>
      </c>
      <c r="CM79" s="249">
        <f t="shared" si="98"/>
        <v>2</v>
      </c>
      <c r="CN79" s="249">
        <f t="shared" si="98"/>
        <v>2</v>
      </c>
      <c r="CO79" s="252">
        <f t="shared" si="89"/>
        <v>1</v>
      </c>
      <c r="CP79" s="246">
        <v>1</v>
      </c>
      <c r="CQ79" s="247">
        <v>0</v>
      </c>
      <c r="CR79" s="240" t="s">
        <v>26</v>
      </c>
      <c r="CS79" s="252">
        <f t="shared" si="90"/>
        <v>7</v>
      </c>
      <c r="CT79" s="252">
        <v>1</v>
      </c>
      <c r="CU79" s="231">
        <v>1</v>
      </c>
      <c r="CV79" s="252">
        <v>3</v>
      </c>
      <c r="CW79" s="253">
        <v>2</v>
      </c>
      <c r="CX79" s="252">
        <f t="shared" si="91"/>
        <v>6</v>
      </c>
      <c r="CY79" s="246">
        <v>4</v>
      </c>
      <c r="CZ79" s="248">
        <v>1</v>
      </c>
      <c r="DA79" s="246">
        <v>1</v>
      </c>
      <c r="DB79" s="248">
        <v>0</v>
      </c>
      <c r="DC79" s="249">
        <f t="shared" si="92"/>
        <v>1</v>
      </c>
      <c r="DD79" s="250">
        <f t="shared" si="99"/>
        <v>-3</v>
      </c>
      <c r="DE79" s="251">
        <f t="shared" si="99"/>
        <v>0</v>
      </c>
      <c r="DF79" s="249">
        <f t="shared" si="99"/>
        <v>2</v>
      </c>
      <c r="DG79" s="249">
        <f t="shared" si="99"/>
        <v>2</v>
      </c>
      <c r="DH79" s="252">
        <f t="shared" si="93"/>
        <v>1</v>
      </c>
      <c r="DI79" s="246">
        <v>1</v>
      </c>
      <c r="DJ79" s="247">
        <v>0</v>
      </c>
      <c r="ED79" s="240"/>
    </row>
    <row r="80" spans="1:134" ht="13.2" customHeight="1">
      <c r="A80" s="240" t="s">
        <v>27</v>
      </c>
      <c r="B80" s="246">
        <f t="shared" si="70"/>
        <v>43</v>
      </c>
      <c r="C80" s="246">
        <v>10</v>
      </c>
      <c r="D80" s="248">
        <v>7</v>
      </c>
      <c r="E80" s="246">
        <v>16</v>
      </c>
      <c r="F80" s="248">
        <v>10</v>
      </c>
      <c r="G80" s="246">
        <f t="shared" si="71"/>
        <v>46</v>
      </c>
      <c r="H80" s="246">
        <v>10</v>
      </c>
      <c r="I80" s="248">
        <v>10</v>
      </c>
      <c r="J80" s="246">
        <v>10</v>
      </c>
      <c r="K80" s="248">
        <v>16</v>
      </c>
      <c r="L80" s="249">
        <f t="shared" si="72"/>
        <v>-3</v>
      </c>
      <c r="M80" s="250">
        <f t="shared" si="94"/>
        <v>0</v>
      </c>
      <c r="N80" s="251">
        <f t="shared" si="94"/>
        <v>-3</v>
      </c>
      <c r="O80" s="249">
        <f t="shared" si="94"/>
        <v>6</v>
      </c>
      <c r="P80" s="249">
        <f t="shared" si="94"/>
        <v>-6</v>
      </c>
      <c r="Q80" s="246">
        <f t="shared" si="73"/>
        <v>90</v>
      </c>
      <c r="R80" s="246">
        <v>67</v>
      </c>
      <c r="S80" s="247">
        <v>23</v>
      </c>
      <c r="T80" s="240" t="s">
        <v>27</v>
      </c>
      <c r="U80" s="246">
        <f t="shared" si="74"/>
        <v>11</v>
      </c>
      <c r="V80" s="246">
        <v>1</v>
      </c>
      <c r="W80" s="247">
        <v>1</v>
      </c>
      <c r="X80" s="246">
        <v>3</v>
      </c>
      <c r="Y80" s="248">
        <v>6</v>
      </c>
      <c r="Z80" s="246">
        <f t="shared" si="75"/>
        <v>5</v>
      </c>
      <c r="AA80" s="246">
        <v>1</v>
      </c>
      <c r="AB80" s="248">
        <v>3</v>
      </c>
      <c r="AC80" s="246">
        <v>0</v>
      </c>
      <c r="AD80" s="248">
        <v>1</v>
      </c>
      <c r="AE80" s="249">
        <f t="shared" si="76"/>
        <v>6</v>
      </c>
      <c r="AF80" s="250">
        <f t="shared" si="95"/>
        <v>0</v>
      </c>
      <c r="AG80" s="251">
        <f t="shared" si="95"/>
        <v>-2</v>
      </c>
      <c r="AH80" s="249">
        <f t="shared" si="95"/>
        <v>3</v>
      </c>
      <c r="AI80" s="249">
        <f t="shared" si="95"/>
        <v>5</v>
      </c>
      <c r="AJ80" s="246">
        <f t="shared" si="77"/>
        <v>14</v>
      </c>
      <c r="AK80" s="246">
        <v>10</v>
      </c>
      <c r="AL80" s="247">
        <v>4</v>
      </c>
      <c r="AM80" s="240" t="s">
        <v>27</v>
      </c>
      <c r="AN80" s="252">
        <f t="shared" si="78"/>
        <v>9</v>
      </c>
      <c r="AO80" s="252">
        <v>3</v>
      </c>
      <c r="AP80" s="231">
        <v>4</v>
      </c>
      <c r="AQ80" s="252">
        <v>1</v>
      </c>
      <c r="AR80" s="253">
        <v>1</v>
      </c>
      <c r="AS80" s="252">
        <f t="shared" si="79"/>
        <v>4</v>
      </c>
      <c r="AT80" s="246">
        <v>1</v>
      </c>
      <c r="AU80" s="248">
        <v>2</v>
      </c>
      <c r="AV80" s="246">
        <v>1</v>
      </c>
      <c r="AW80" s="248">
        <v>0</v>
      </c>
      <c r="AX80" s="249">
        <f t="shared" si="80"/>
        <v>5</v>
      </c>
      <c r="AY80" s="250">
        <f t="shared" si="96"/>
        <v>2</v>
      </c>
      <c r="AZ80" s="251">
        <f t="shared" si="96"/>
        <v>2</v>
      </c>
      <c r="BA80" s="249">
        <f t="shared" si="96"/>
        <v>0</v>
      </c>
      <c r="BB80" s="249">
        <f t="shared" si="96"/>
        <v>1</v>
      </c>
      <c r="BC80" s="252">
        <f t="shared" si="81"/>
        <v>10</v>
      </c>
      <c r="BD80" s="246">
        <v>9</v>
      </c>
      <c r="BE80" s="247">
        <v>1</v>
      </c>
      <c r="BF80" s="240" t="s">
        <v>27</v>
      </c>
      <c r="BG80" s="252">
        <f t="shared" si="82"/>
        <v>10</v>
      </c>
      <c r="BH80" s="252">
        <v>6</v>
      </c>
      <c r="BI80" s="231">
        <v>1</v>
      </c>
      <c r="BJ80" s="252">
        <v>2</v>
      </c>
      <c r="BK80" s="253">
        <v>1</v>
      </c>
      <c r="BL80" s="252">
        <f t="shared" si="83"/>
        <v>14</v>
      </c>
      <c r="BM80" s="246">
        <v>8</v>
      </c>
      <c r="BN80" s="248">
        <v>5</v>
      </c>
      <c r="BO80" s="246">
        <v>0</v>
      </c>
      <c r="BP80" s="248">
        <v>1</v>
      </c>
      <c r="BQ80" s="249">
        <f t="shared" si="84"/>
        <v>-4</v>
      </c>
      <c r="BR80" s="250">
        <f t="shared" si="97"/>
        <v>-2</v>
      </c>
      <c r="BS80" s="251">
        <f t="shared" si="97"/>
        <v>-4</v>
      </c>
      <c r="BT80" s="249">
        <f t="shared" si="97"/>
        <v>2</v>
      </c>
      <c r="BU80" s="249">
        <f t="shared" si="97"/>
        <v>0</v>
      </c>
      <c r="BV80" s="252">
        <f t="shared" si="85"/>
        <v>9</v>
      </c>
      <c r="BW80" s="246">
        <v>3</v>
      </c>
      <c r="BX80" s="247">
        <v>6</v>
      </c>
      <c r="BY80" s="240" t="s">
        <v>27</v>
      </c>
      <c r="BZ80" s="252">
        <f t="shared" si="86"/>
        <v>10</v>
      </c>
      <c r="CA80" s="252">
        <v>2</v>
      </c>
      <c r="CB80" s="231">
        <v>3</v>
      </c>
      <c r="CC80" s="252">
        <v>3</v>
      </c>
      <c r="CD80" s="253">
        <v>2</v>
      </c>
      <c r="CE80" s="252">
        <f t="shared" si="87"/>
        <v>5</v>
      </c>
      <c r="CF80" s="246">
        <v>3</v>
      </c>
      <c r="CG80" s="248">
        <v>2</v>
      </c>
      <c r="CH80" s="246">
        <v>0</v>
      </c>
      <c r="CI80" s="248">
        <v>0</v>
      </c>
      <c r="CJ80" s="249">
        <f t="shared" si="88"/>
        <v>5</v>
      </c>
      <c r="CK80" s="250">
        <f t="shared" si="98"/>
        <v>-1</v>
      </c>
      <c r="CL80" s="251">
        <f t="shared" si="98"/>
        <v>1</v>
      </c>
      <c r="CM80" s="249">
        <f t="shared" si="98"/>
        <v>3</v>
      </c>
      <c r="CN80" s="249">
        <f t="shared" si="98"/>
        <v>2</v>
      </c>
      <c r="CO80" s="252">
        <f t="shared" si="89"/>
        <v>7</v>
      </c>
      <c r="CP80" s="246">
        <v>4</v>
      </c>
      <c r="CQ80" s="247">
        <v>3</v>
      </c>
      <c r="CR80" s="240" t="s">
        <v>27</v>
      </c>
      <c r="CS80" s="252">
        <f t="shared" si="90"/>
        <v>8</v>
      </c>
      <c r="CT80" s="252">
        <v>3</v>
      </c>
      <c r="CU80" s="231">
        <v>2</v>
      </c>
      <c r="CV80" s="252">
        <v>2</v>
      </c>
      <c r="CW80" s="253">
        <v>1</v>
      </c>
      <c r="CX80" s="252">
        <f t="shared" si="91"/>
        <v>2</v>
      </c>
      <c r="CY80" s="246">
        <v>2</v>
      </c>
      <c r="CZ80" s="248">
        <v>0</v>
      </c>
      <c r="DA80" s="246">
        <v>0</v>
      </c>
      <c r="DB80" s="248">
        <v>0</v>
      </c>
      <c r="DC80" s="249">
        <f t="shared" si="92"/>
        <v>6</v>
      </c>
      <c r="DD80" s="250">
        <f t="shared" si="99"/>
        <v>1</v>
      </c>
      <c r="DE80" s="251">
        <f t="shared" si="99"/>
        <v>2</v>
      </c>
      <c r="DF80" s="249">
        <f t="shared" si="99"/>
        <v>2</v>
      </c>
      <c r="DG80" s="249">
        <f t="shared" si="99"/>
        <v>1</v>
      </c>
      <c r="DH80" s="252">
        <f t="shared" si="93"/>
        <v>6</v>
      </c>
      <c r="DI80" s="246">
        <v>6</v>
      </c>
      <c r="DJ80" s="247">
        <v>0</v>
      </c>
      <c r="ED80" s="240"/>
    </row>
    <row r="81" spans="1:161" ht="13.2" customHeight="1">
      <c r="A81" s="240" t="s">
        <v>28</v>
      </c>
      <c r="B81" s="246">
        <f t="shared" si="70"/>
        <v>38</v>
      </c>
      <c r="C81" s="246">
        <v>5</v>
      </c>
      <c r="D81" s="248">
        <v>7</v>
      </c>
      <c r="E81" s="246">
        <v>15</v>
      </c>
      <c r="F81" s="248">
        <v>11</v>
      </c>
      <c r="G81" s="246">
        <f t="shared" si="71"/>
        <v>38</v>
      </c>
      <c r="H81" s="246">
        <v>12</v>
      </c>
      <c r="I81" s="248">
        <v>11</v>
      </c>
      <c r="J81" s="246">
        <v>7</v>
      </c>
      <c r="K81" s="248">
        <v>8</v>
      </c>
      <c r="L81" s="249">
        <f t="shared" si="72"/>
        <v>0</v>
      </c>
      <c r="M81" s="250">
        <f t="shared" si="94"/>
        <v>-7</v>
      </c>
      <c r="N81" s="251">
        <f t="shared" si="94"/>
        <v>-4</v>
      </c>
      <c r="O81" s="249">
        <f t="shared" si="94"/>
        <v>8</v>
      </c>
      <c r="P81" s="249">
        <f t="shared" si="94"/>
        <v>3</v>
      </c>
      <c r="Q81" s="246">
        <f t="shared" si="73"/>
        <v>184</v>
      </c>
      <c r="R81" s="246">
        <v>126</v>
      </c>
      <c r="S81" s="247">
        <v>58</v>
      </c>
      <c r="T81" s="240" t="s">
        <v>28</v>
      </c>
      <c r="U81" s="246">
        <f t="shared" si="74"/>
        <v>9</v>
      </c>
      <c r="V81" s="246">
        <v>5</v>
      </c>
      <c r="W81" s="247">
        <v>0</v>
      </c>
      <c r="X81" s="246">
        <v>3</v>
      </c>
      <c r="Y81" s="248">
        <v>1</v>
      </c>
      <c r="Z81" s="246">
        <f t="shared" si="75"/>
        <v>11</v>
      </c>
      <c r="AA81" s="246">
        <v>2</v>
      </c>
      <c r="AB81" s="248">
        <v>2</v>
      </c>
      <c r="AC81" s="246">
        <v>3</v>
      </c>
      <c r="AD81" s="248">
        <v>4</v>
      </c>
      <c r="AE81" s="249">
        <f t="shared" si="76"/>
        <v>-2</v>
      </c>
      <c r="AF81" s="250">
        <f t="shared" si="95"/>
        <v>3</v>
      </c>
      <c r="AG81" s="251">
        <f t="shared" si="95"/>
        <v>-2</v>
      </c>
      <c r="AH81" s="249">
        <f t="shared" si="95"/>
        <v>0</v>
      </c>
      <c r="AI81" s="249">
        <f t="shared" si="95"/>
        <v>-3</v>
      </c>
      <c r="AJ81" s="246">
        <f t="shared" si="77"/>
        <v>18</v>
      </c>
      <c r="AK81" s="246">
        <v>15</v>
      </c>
      <c r="AL81" s="247">
        <v>3</v>
      </c>
      <c r="AM81" s="240" t="s">
        <v>28</v>
      </c>
      <c r="AN81" s="252">
        <f t="shared" si="78"/>
        <v>8</v>
      </c>
      <c r="AO81" s="252">
        <v>2</v>
      </c>
      <c r="AP81" s="231">
        <v>2</v>
      </c>
      <c r="AQ81" s="252">
        <v>3</v>
      </c>
      <c r="AR81" s="253">
        <v>1</v>
      </c>
      <c r="AS81" s="252">
        <f t="shared" si="79"/>
        <v>10</v>
      </c>
      <c r="AT81" s="246">
        <v>3</v>
      </c>
      <c r="AU81" s="248">
        <v>4</v>
      </c>
      <c r="AV81" s="246">
        <v>2</v>
      </c>
      <c r="AW81" s="248">
        <v>1</v>
      </c>
      <c r="AX81" s="249">
        <f t="shared" si="80"/>
        <v>-2</v>
      </c>
      <c r="AY81" s="250">
        <f t="shared" si="96"/>
        <v>-1</v>
      </c>
      <c r="AZ81" s="251">
        <f t="shared" si="96"/>
        <v>-2</v>
      </c>
      <c r="BA81" s="249">
        <f t="shared" si="96"/>
        <v>1</v>
      </c>
      <c r="BB81" s="249">
        <f t="shared" si="96"/>
        <v>0</v>
      </c>
      <c r="BC81" s="252">
        <f t="shared" si="81"/>
        <v>17</v>
      </c>
      <c r="BD81" s="246">
        <v>12</v>
      </c>
      <c r="BE81" s="247">
        <v>5</v>
      </c>
      <c r="BF81" s="240" t="s">
        <v>28</v>
      </c>
      <c r="BG81" s="252">
        <f t="shared" si="82"/>
        <v>6</v>
      </c>
      <c r="BH81" s="252">
        <v>2</v>
      </c>
      <c r="BI81" s="231">
        <v>2</v>
      </c>
      <c r="BJ81" s="252">
        <v>1</v>
      </c>
      <c r="BK81" s="253">
        <v>1</v>
      </c>
      <c r="BL81" s="252">
        <f t="shared" si="83"/>
        <v>8</v>
      </c>
      <c r="BM81" s="246">
        <v>6</v>
      </c>
      <c r="BN81" s="248">
        <v>1</v>
      </c>
      <c r="BO81" s="246">
        <v>0</v>
      </c>
      <c r="BP81" s="248">
        <v>1</v>
      </c>
      <c r="BQ81" s="249">
        <f t="shared" si="84"/>
        <v>-2</v>
      </c>
      <c r="BR81" s="250">
        <f t="shared" si="97"/>
        <v>-4</v>
      </c>
      <c r="BS81" s="251">
        <f t="shared" si="97"/>
        <v>1</v>
      </c>
      <c r="BT81" s="249">
        <f t="shared" si="97"/>
        <v>1</v>
      </c>
      <c r="BU81" s="249">
        <f t="shared" si="97"/>
        <v>0</v>
      </c>
      <c r="BV81" s="252">
        <f t="shared" si="85"/>
        <v>23</v>
      </c>
      <c r="BW81" s="246">
        <v>13</v>
      </c>
      <c r="BX81" s="247">
        <v>10</v>
      </c>
      <c r="BY81" s="240" t="s">
        <v>28</v>
      </c>
      <c r="BZ81" s="252">
        <f t="shared" si="86"/>
        <v>6</v>
      </c>
      <c r="CA81" s="252">
        <v>1</v>
      </c>
      <c r="CB81" s="231">
        <v>1</v>
      </c>
      <c r="CC81" s="252">
        <v>2</v>
      </c>
      <c r="CD81" s="253">
        <v>2</v>
      </c>
      <c r="CE81" s="252">
        <f t="shared" si="87"/>
        <v>4</v>
      </c>
      <c r="CF81" s="246">
        <v>0</v>
      </c>
      <c r="CG81" s="248">
        <v>4</v>
      </c>
      <c r="CH81" s="246">
        <v>0</v>
      </c>
      <c r="CI81" s="248">
        <v>0</v>
      </c>
      <c r="CJ81" s="249">
        <f t="shared" si="88"/>
        <v>2</v>
      </c>
      <c r="CK81" s="250">
        <f t="shared" si="98"/>
        <v>1</v>
      </c>
      <c r="CL81" s="251">
        <f t="shared" si="98"/>
        <v>-3</v>
      </c>
      <c r="CM81" s="249">
        <f t="shared" si="98"/>
        <v>2</v>
      </c>
      <c r="CN81" s="249">
        <f t="shared" si="98"/>
        <v>2</v>
      </c>
      <c r="CO81" s="252">
        <f t="shared" si="89"/>
        <v>16</v>
      </c>
      <c r="CP81" s="246">
        <v>13</v>
      </c>
      <c r="CQ81" s="247">
        <v>3</v>
      </c>
      <c r="CR81" s="240" t="s">
        <v>28</v>
      </c>
      <c r="CS81" s="252">
        <f t="shared" si="90"/>
        <v>8</v>
      </c>
      <c r="CT81" s="252">
        <v>2</v>
      </c>
      <c r="CU81" s="231">
        <v>2</v>
      </c>
      <c r="CV81" s="252">
        <v>3</v>
      </c>
      <c r="CW81" s="253">
        <v>1</v>
      </c>
      <c r="CX81" s="252">
        <f t="shared" si="91"/>
        <v>1</v>
      </c>
      <c r="CY81" s="246">
        <v>0</v>
      </c>
      <c r="CZ81" s="248">
        <v>0</v>
      </c>
      <c r="DA81" s="246">
        <v>1</v>
      </c>
      <c r="DB81" s="248">
        <v>0</v>
      </c>
      <c r="DC81" s="249">
        <f t="shared" si="92"/>
        <v>7</v>
      </c>
      <c r="DD81" s="250">
        <f t="shared" si="99"/>
        <v>2</v>
      </c>
      <c r="DE81" s="251">
        <f t="shared" si="99"/>
        <v>2</v>
      </c>
      <c r="DF81" s="249">
        <f t="shared" si="99"/>
        <v>2</v>
      </c>
      <c r="DG81" s="249">
        <f t="shared" si="99"/>
        <v>1</v>
      </c>
      <c r="DH81" s="252">
        <f t="shared" si="93"/>
        <v>11</v>
      </c>
      <c r="DI81" s="246">
        <v>6</v>
      </c>
      <c r="DJ81" s="247">
        <v>5</v>
      </c>
      <c r="ED81" s="240"/>
    </row>
    <row r="82" spans="1:161" ht="13.2" customHeight="1">
      <c r="A82" s="240" t="s">
        <v>29</v>
      </c>
      <c r="B82" s="246">
        <f t="shared" si="70"/>
        <v>33</v>
      </c>
      <c r="C82" s="246">
        <v>5</v>
      </c>
      <c r="D82" s="248">
        <v>7</v>
      </c>
      <c r="E82" s="246">
        <v>14</v>
      </c>
      <c r="F82" s="248">
        <v>7</v>
      </c>
      <c r="G82" s="246">
        <f t="shared" si="71"/>
        <v>39</v>
      </c>
      <c r="H82" s="246">
        <v>9</v>
      </c>
      <c r="I82" s="248">
        <v>9</v>
      </c>
      <c r="J82" s="246">
        <v>10</v>
      </c>
      <c r="K82" s="248">
        <v>11</v>
      </c>
      <c r="L82" s="249">
        <f t="shared" si="72"/>
        <v>-6</v>
      </c>
      <c r="M82" s="250">
        <f t="shared" si="94"/>
        <v>-4</v>
      </c>
      <c r="N82" s="251">
        <f t="shared" si="94"/>
        <v>-2</v>
      </c>
      <c r="O82" s="249">
        <f t="shared" si="94"/>
        <v>4</v>
      </c>
      <c r="P82" s="249">
        <f t="shared" si="94"/>
        <v>-4</v>
      </c>
      <c r="Q82" s="246">
        <f t="shared" si="73"/>
        <v>219</v>
      </c>
      <c r="R82" s="246">
        <v>141</v>
      </c>
      <c r="S82" s="247">
        <v>78</v>
      </c>
      <c r="T82" s="240" t="s">
        <v>29</v>
      </c>
      <c r="U82" s="246">
        <f t="shared" si="74"/>
        <v>12</v>
      </c>
      <c r="V82" s="246">
        <v>0</v>
      </c>
      <c r="W82" s="247">
        <v>4</v>
      </c>
      <c r="X82" s="246">
        <v>3</v>
      </c>
      <c r="Y82" s="248">
        <v>5</v>
      </c>
      <c r="Z82" s="246">
        <f t="shared" si="75"/>
        <v>8</v>
      </c>
      <c r="AA82" s="246">
        <v>3</v>
      </c>
      <c r="AB82" s="248">
        <v>3</v>
      </c>
      <c r="AC82" s="246">
        <v>1</v>
      </c>
      <c r="AD82" s="248">
        <v>1</v>
      </c>
      <c r="AE82" s="249">
        <f t="shared" si="76"/>
        <v>4</v>
      </c>
      <c r="AF82" s="250">
        <f t="shared" si="95"/>
        <v>-3</v>
      </c>
      <c r="AG82" s="251">
        <f t="shared" si="95"/>
        <v>1</v>
      </c>
      <c r="AH82" s="249">
        <f t="shared" si="95"/>
        <v>2</v>
      </c>
      <c r="AI82" s="249">
        <f t="shared" si="95"/>
        <v>4</v>
      </c>
      <c r="AJ82" s="246">
        <f t="shared" si="77"/>
        <v>31</v>
      </c>
      <c r="AK82" s="246">
        <v>18</v>
      </c>
      <c r="AL82" s="247">
        <v>13</v>
      </c>
      <c r="AM82" s="240" t="s">
        <v>29</v>
      </c>
      <c r="AN82" s="252">
        <f t="shared" si="78"/>
        <v>4</v>
      </c>
      <c r="AO82" s="252">
        <v>2</v>
      </c>
      <c r="AP82" s="231">
        <v>0</v>
      </c>
      <c r="AQ82" s="252">
        <v>1</v>
      </c>
      <c r="AR82" s="253">
        <v>1</v>
      </c>
      <c r="AS82" s="252">
        <f t="shared" si="79"/>
        <v>5</v>
      </c>
      <c r="AT82" s="246">
        <v>2</v>
      </c>
      <c r="AU82" s="248">
        <v>2</v>
      </c>
      <c r="AV82" s="246">
        <v>0</v>
      </c>
      <c r="AW82" s="248">
        <v>1</v>
      </c>
      <c r="AX82" s="249">
        <f t="shared" si="80"/>
        <v>-1</v>
      </c>
      <c r="AY82" s="250">
        <f t="shared" si="96"/>
        <v>0</v>
      </c>
      <c r="AZ82" s="251">
        <f t="shared" si="96"/>
        <v>-2</v>
      </c>
      <c r="BA82" s="249">
        <f t="shared" si="96"/>
        <v>1</v>
      </c>
      <c r="BB82" s="249">
        <f t="shared" si="96"/>
        <v>0</v>
      </c>
      <c r="BC82" s="252">
        <f t="shared" si="81"/>
        <v>15</v>
      </c>
      <c r="BD82" s="246">
        <v>10</v>
      </c>
      <c r="BE82" s="247">
        <v>5</v>
      </c>
      <c r="BF82" s="240" t="s">
        <v>29</v>
      </c>
      <c r="BG82" s="252">
        <f t="shared" si="82"/>
        <v>13</v>
      </c>
      <c r="BH82" s="252">
        <v>5</v>
      </c>
      <c r="BI82" s="231">
        <v>7</v>
      </c>
      <c r="BJ82" s="252">
        <v>0</v>
      </c>
      <c r="BK82" s="253">
        <v>1</v>
      </c>
      <c r="BL82" s="252">
        <f t="shared" si="83"/>
        <v>5</v>
      </c>
      <c r="BM82" s="246">
        <v>3</v>
      </c>
      <c r="BN82" s="248">
        <v>1</v>
      </c>
      <c r="BO82" s="246">
        <v>0</v>
      </c>
      <c r="BP82" s="248">
        <v>1</v>
      </c>
      <c r="BQ82" s="249">
        <f t="shared" si="84"/>
        <v>8</v>
      </c>
      <c r="BR82" s="250">
        <f t="shared" si="97"/>
        <v>2</v>
      </c>
      <c r="BS82" s="251">
        <f t="shared" si="97"/>
        <v>6</v>
      </c>
      <c r="BT82" s="249">
        <f t="shared" si="97"/>
        <v>0</v>
      </c>
      <c r="BU82" s="249">
        <f t="shared" si="97"/>
        <v>0</v>
      </c>
      <c r="BV82" s="252">
        <f t="shared" si="85"/>
        <v>28</v>
      </c>
      <c r="BW82" s="246">
        <v>23</v>
      </c>
      <c r="BX82" s="247">
        <v>5</v>
      </c>
      <c r="BY82" s="240" t="s">
        <v>29</v>
      </c>
      <c r="BZ82" s="252">
        <f t="shared" si="86"/>
        <v>7</v>
      </c>
      <c r="CA82" s="252">
        <v>2</v>
      </c>
      <c r="CB82" s="231">
        <v>3</v>
      </c>
      <c r="CC82" s="252">
        <v>2</v>
      </c>
      <c r="CD82" s="253">
        <v>0</v>
      </c>
      <c r="CE82" s="252">
        <f t="shared" si="87"/>
        <v>3</v>
      </c>
      <c r="CF82" s="246">
        <v>1</v>
      </c>
      <c r="CG82" s="248">
        <v>1</v>
      </c>
      <c r="CH82" s="246">
        <v>0</v>
      </c>
      <c r="CI82" s="248">
        <v>1</v>
      </c>
      <c r="CJ82" s="249">
        <f t="shared" si="88"/>
        <v>4</v>
      </c>
      <c r="CK82" s="250">
        <f t="shared" si="98"/>
        <v>1</v>
      </c>
      <c r="CL82" s="251">
        <f t="shared" si="98"/>
        <v>2</v>
      </c>
      <c r="CM82" s="249">
        <f t="shared" si="98"/>
        <v>2</v>
      </c>
      <c r="CN82" s="249">
        <f t="shared" si="98"/>
        <v>-1</v>
      </c>
      <c r="CO82" s="252">
        <f t="shared" si="89"/>
        <v>22</v>
      </c>
      <c r="CP82" s="246">
        <v>16</v>
      </c>
      <c r="CQ82" s="247">
        <v>6</v>
      </c>
      <c r="CR82" s="240" t="s">
        <v>29</v>
      </c>
      <c r="CS82" s="252">
        <f t="shared" si="90"/>
        <v>1</v>
      </c>
      <c r="CT82" s="252">
        <v>0</v>
      </c>
      <c r="CU82" s="231">
        <v>1</v>
      </c>
      <c r="CV82" s="252">
        <v>0</v>
      </c>
      <c r="CW82" s="253">
        <v>0</v>
      </c>
      <c r="CX82" s="252">
        <f t="shared" si="91"/>
        <v>5</v>
      </c>
      <c r="CY82" s="246">
        <v>2</v>
      </c>
      <c r="CZ82" s="248">
        <v>2</v>
      </c>
      <c r="DA82" s="246">
        <v>0</v>
      </c>
      <c r="DB82" s="248">
        <v>1</v>
      </c>
      <c r="DC82" s="249">
        <f t="shared" si="92"/>
        <v>-4</v>
      </c>
      <c r="DD82" s="250">
        <f t="shared" si="99"/>
        <v>-2</v>
      </c>
      <c r="DE82" s="251">
        <f t="shared" si="99"/>
        <v>-1</v>
      </c>
      <c r="DF82" s="249">
        <f t="shared" si="99"/>
        <v>0</v>
      </c>
      <c r="DG82" s="249">
        <f t="shared" si="99"/>
        <v>-1</v>
      </c>
      <c r="DH82" s="252">
        <f t="shared" si="93"/>
        <v>15</v>
      </c>
      <c r="DI82" s="246">
        <v>15</v>
      </c>
      <c r="DJ82" s="247">
        <v>0</v>
      </c>
      <c r="ED82" s="240"/>
    </row>
    <row r="83" spans="1:161" ht="13.2" customHeight="1">
      <c r="A83" s="240" t="s">
        <v>30</v>
      </c>
      <c r="B83" s="246">
        <f t="shared" si="70"/>
        <v>22</v>
      </c>
      <c r="C83" s="246">
        <v>1</v>
      </c>
      <c r="D83" s="248">
        <v>7</v>
      </c>
      <c r="E83" s="246">
        <v>3</v>
      </c>
      <c r="F83" s="248">
        <v>11</v>
      </c>
      <c r="G83" s="246">
        <f t="shared" si="71"/>
        <v>33</v>
      </c>
      <c r="H83" s="246">
        <v>2</v>
      </c>
      <c r="I83" s="248">
        <v>6</v>
      </c>
      <c r="J83" s="246">
        <v>8</v>
      </c>
      <c r="K83" s="248">
        <v>17</v>
      </c>
      <c r="L83" s="249">
        <f t="shared" si="72"/>
        <v>-11</v>
      </c>
      <c r="M83" s="250">
        <f t="shared" si="94"/>
        <v>-1</v>
      </c>
      <c r="N83" s="251">
        <f t="shared" si="94"/>
        <v>1</v>
      </c>
      <c r="O83" s="249">
        <f t="shared" si="94"/>
        <v>-5</v>
      </c>
      <c r="P83" s="249">
        <f t="shared" si="94"/>
        <v>-6</v>
      </c>
      <c r="Q83" s="246">
        <f t="shared" si="73"/>
        <v>299</v>
      </c>
      <c r="R83" s="246">
        <v>177</v>
      </c>
      <c r="S83" s="247">
        <v>122</v>
      </c>
      <c r="T83" s="240" t="s">
        <v>30</v>
      </c>
      <c r="U83" s="246">
        <f t="shared" si="74"/>
        <v>7</v>
      </c>
      <c r="V83" s="246">
        <v>2</v>
      </c>
      <c r="W83" s="247">
        <v>0</v>
      </c>
      <c r="X83" s="246">
        <v>2</v>
      </c>
      <c r="Y83" s="248">
        <v>3</v>
      </c>
      <c r="Z83" s="246">
        <f t="shared" si="75"/>
        <v>5</v>
      </c>
      <c r="AA83" s="246">
        <v>0</v>
      </c>
      <c r="AB83" s="248">
        <v>1</v>
      </c>
      <c r="AC83" s="246">
        <v>0</v>
      </c>
      <c r="AD83" s="248">
        <v>4</v>
      </c>
      <c r="AE83" s="249">
        <f t="shared" si="76"/>
        <v>2</v>
      </c>
      <c r="AF83" s="250">
        <f t="shared" si="95"/>
        <v>2</v>
      </c>
      <c r="AG83" s="251">
        <f t="shared" si="95"/>
        <v>-1</v>
      </c>
      <c r="AH83" s="249">
        <f t="shared" si="95"/>
        <v>2</v>
      </c>
      <c r="AI83" s="249">
        <f t="shared" si="95"/>
        <v>-1</v>
      </c>
      <c r="AJ83" s="246">
        <f t="shared" si="77"/>
        <v>28</v>
      </c>
      <c r="AK83" s="246">
        <v>18</v>
      </c>
      <c r="AL83" s="247">
        <v>10</v>
      </c>
      <c r="AM83" s="240" t="s">
        <v>30</v>
      </c>
      <c r="AN83" s="252">
        <f t="shared" si="78"/>
        <v>2</v>
      </c>
      <c r="AO83" s="252">
        <v>1</v>
      </c>
      <c r="AP83" s="231">
        <v>0</v>
      </c>
      <c r="AQ83" s="252">
        <v>1</v>
      </c>
      <c r="AR83" s="253">
        <v>0</v>
      </c>
      <c r="AS83" s="252">
        <f t="shared" si="79"/>
        <v>4</v>
      </c>
      <c r="AT83" s="246">
        <v>2</v>
      </c>
      <c r="AU83" s="248">
        <v>2</v>
      </c>
      <c r="AV83" s="246">
        <v>0</v>
      </c>
      <c r="AW83" s="248">
        <v>0</v>
      </c>
      <c r="AX83" s="249">
        <f t="shared" si="80"/>
        <v>-2</v>
      </c>
      <c r="AY83" s="250">
        <f t="shared" si="96"/>
        <v>-1</v>
      </c>
      <c r="AZ83" s="251">
        <f t="shared" si="96"/>
        <v>-2</v>
      </c>
      <c r="BA83" s="249">
        <f t="shared" si="96"/>
        <v>1</v>
      </c>
      <c r="BB83" s="249">
        <f t="shared" si="96"/>
        <v>0</v>
      </c>
      <c r="BC83" s="252">
        <f t="shared" si="81"/>
        <v>16</v>
      </c>
      <c r="BD83" s="246">
        <v>11</v>
      </c>
      <c r="BE83" s="247">
        <v>5</v>
      </c>
      <c r="BF83" s="240" t="s">
        <v>30</v>
      </c>
      <c r="BG83" s="252">
        <f t="shared" si="82"/>
        <v>5</v>
      </c>
      <c r="BH83" s="252">
        <v>1</v>
      </c>
      <c r="BI83" s="231">
        <v>3</v>
      </c>
      <c r="BJ83" s="252">
        <v>1</v>
      </c>
      <c r="BK83" s="253">
        <v>0</v>
      </c>
      <c r="BL83" s="252">
        <f t="shared" si="83"/>
        <v>7</v>
      </c>
      <c r="BM83" s="246">
        <v>2</v>
      </c>
      <c r="BN83" s="248">
        <v>4</v>
      </c>
      <c r="BO83" s="246">
        <v>1</v>
      </c>
      <c r="BP83" s="248">
        <v>0</v>
      </c>
      <c r="BQ83" s="249">
        <f t="shared" si="84"/>
        <v>-2</v>
      </c>
      <c r="BR83" s="250">
        <f t="shared" si="97"/>
        <v>-1</v>
      </c>
      <c r="BS83" s="251">
        <f t="shared" si="97"/>
        <v>-1</v>
      </c>
      <c r="BT83" s="249">
        <f t="shared" si="97"/>
        <v>0</v>
      </c>
      <c r="BU83" s="249">
        <f t="shared" si="97"/>
        <v>0</v>
      </c>
      <c r="BV83" s="252">
        <f t="shared" si="85"/>
        <v>42</v>
      </c>
      <c r="BW83" s="246">
        <v>21</v>
      </c>
      <c r="BX83" s="247">
        <v>21</v>
      </c>
      <c r="BY83" s="240" t="s">
        <v>30</v>
      </c>
      <c r="BZ83" s="252">
        <f t="shared" si="86"/>
        <v>0</v>
      </c>
      <c r="CA83" s="252">
        <v>0</v>
      </c>
      <c r="CB83" s="231">
        <v>0</v>
      </c>
      <c r="CC83" s="252">
        <v>0</v>
      </c>
      <c r="CD83" s="253">
        <v>0</v>
      </c>
      <c r="CE83" s="252">
        <f t="shared" si="87"/>
        <v>8</v>
      </c>
      <c r="CF83" s="246">
        <v>4</v>
      </c>
      <c r="CG83" s="248">
        <v>3</v>
      </c>
      <c r="CH83" s="246">
        <v>0</v>
      </c>
      <c r="CI83" s="248">
        <v>1</v>
      </c>
      <c r="CJ83" s="249">
        <f t="shared" si="88"/>
        <v>-8</v>
      </c>
      <c r="CK83" s="250">
        <f t="shared" si="98"/>
        <v>-4</v>
      </c>
      <c r="CL83" s="251">
        <f t="shared" si="98"/>
        <v>-3</v>
      </c>
      <c r="CM83" s="249">
        <f t="shared" si="98"/>
        <v>0</v>
      </c>
      <c r="CN83" s="249">
        <f t="shared" si="98"/>
        <v>-1</v>
      </c>
      <c r="CO83" s="252">
        <f t="shared" si="89"/>
        <v>23</v>
      </c>
      <c r="CP83" s="246">
        <v>17</v>
      </c>
      <c r="CQ83" s="247">
        <v>6</v>
      </c>
      <c r="CR83" s="240" t="s">
        <v>30</v>
      </c>
      <c r="CS83" s="252">
        <f t="shared" si="90"/>
        <v>3</v>
      </c>
      <c r="CT83" s="252">
        <v>2</v>
      </c>
      <c r="CU83" s="231">
        <v>0</v>
      </c>
      <c r="CV83" s="252">
        <v>0</v>
      </c>
      <c r="CW83" s="253">
        <v>1</v>
      </c>
      <c r="CX83" s="252">
        <f t="shared" si="91"/>
        <v>2</v>
      </c>
      <c r="CY83" s="246">
        <v>0</v>
      </c>
      <c r="CZ83" s="248">
        <v>1</v>
      </c>
      <c r="DA83" s="246">
        <v>0</v>
      </c>
      <c r="DB83" s="248">
        <v>1</v>
      </c>
      <c r="DC83" s="249">
        <f t="shared" si="92"/>
        <v>1</v>
      </c>
      <c r="DD83" s="250">
        <f t="shared" si="99"/>
        <v>2</v>
      </c>
      <c r="DE83" s="251">
        <f t="shared" si="99"/>
        <v>-1</v>
      </c>
      <c r="DF83" s="249">
        <f t="shared" si="99"/>
        <v>0</v>
      </c>
      <c r="DG83" s="249">
        <f t="shared" si="99"/>
        <v>0</v>
      </c>
      <c r="DH83" s="252">
        <f t="shared" si="93"/>
        <v>13</v>
      </c>
      <c r="DI83" s="246">
        <v>7</v>
      </c>
      <c r="DJ83" s="247">
        <v>6</v>
      </c>
      <c r="ED83" s="240"/>
    </row>
    <row r="84" spans="1:161" ht="13.2" customHeight="1">
      <c r="A84" s="240" t="s">
        <v>31</v>
      </c>
      <c r="B84" s="246">
        <f t="shared" si="70"/>
        <v>19</v>
      </c>
      <c r="C84" s="246">
        <v>3</v>
      </c>
      <c r="D84" s="248">
        <v>7</v>
      </c>
      <c r="E84" s="246">
        <v>2</v>
      </c>
      <c r="F84" s="248">
        <v>7</v>
      </c>
      <c r="G84" s="246">
        <f t="shared" si="71"/>
        <v>36</v>
      </c>
      <c r="H84" s="246">
        <v>5</v>
      </c>
      <c r="I84" s="248">
        <v>16</v>
      </c>
      <c r="J84" s="246">
        <v>1</v>
      </c>
      <c r="K84" s="248">
        <v>14</v>
      </c>
      <c r="L84" s="249">
        <f t="shared" si="72"/>
        <v>-17</v>
      </c>
      <c r="M84" s="250">
        <f t="shared" si="94"/>
        <v>-2</v>
      </c>
      <c r="N84" s="251">
        <f t="shared" si="94"/>
        <v>-9</v>
      </c>
      <c r="O84" s="249">
        <f t="shared" si="94"/>
        <v>1</v>
      </c>
      <c r="P84" s="249">
        <f t="shared" si="94"/>
        <v>-7</v>
      </c>
      <c r="Q84" s="246">
        <f t="shared" si="73"/>
        <v>397</v>
      </c>
      <c r="R84" s="246">
        <v>176</v>
      </c>
      <c r="S84" s="247">
        <v>221</v>
      </c>
      <c r="T84" s="240" t="s">
        <v>31</v>
      </c>
      <c r="U84" s="246">
        <f t="shared" si="74"/>
        <v>2</v>
      </c>
      <c r="V84" s="246">
        <v>0</v>
      </c>
      <c r="W84" s="247">
        <v>1</v>
      </c>
      <c r="X84" s="246">
        <v>1</v>
      </c>
      <c r="Y84" s="248">
        <v>0</v>
      </c>
      <c r="Z84" s="246">
        <f t="shared" si="75"/>
        <v>6</v>
      </c>
      <c r="AA84" s="246">
        <v>1</v>
      </c>
      <c r="AB84" s="248">
        <v>0</v>
      </c>
      <c r="AC84" s="246">
        <v>1</v>
      </c>
      <c r="AD84" s="248">
        <v>4</v>
      </c>
      <c r="AE84" s="249">
        <f t="shared" si="76"/>
        <v>-4</v>
      </c>
      <c r="AF84" s="250">
        <f t="shared" si="95"/>
        <v>-1</v>
      </c>
      <c r="AG84" s="251">
        <f t="shared" si="95"/>
        <v>1</v>
      </c>
      <c r="AH84" s="249">
        <f t="shared" si="95"/>
        <v>0</v>
      </c>
      <c r="AI84" s="249">
        <f t="shared" si="95"/>
        <v>-4</v>
      </c>
      <c r="AJ84" s="246">
        <f t="shared" si="77"/>
        <v>69</v>
      </c>
      <c r="AK84" s="246">
        <v>36</v>
      </c>
      <c r="AL84" s="247">
        <v>33</v>
      </c>
      <c r="AM84" s="240" t="s">
        <v>31</v>
      </c>
      <c r="AN84" s="252">
        <f t="shared" si="78"/>
        <v>2</v>
      </c>
      <c r="AO84" s="252">
        <v>0</v>
      </c>
      <c r="AP84" s="231">
        <v>1</v>
      </c>
      <c r="AQ84" s="252">
        <v>0</v>
      </c>
      <c r="AR84" s="253">
        <v>1</v>
      </c>
      <c r="AS84" s="252">
        <f t="shared" si="79"/>
        <v>1</v>
      </c>
      <c r="AT84" s="246">
        <v>0</v>
      </c>
      <c r="AU84" s="248">
        <v>0</v>
      </c>
      <c r="AV84" s="246">
        <v>0</v>
      </c>
      <c r="AW84" s="248">
        <v>1</v>
      </c>
      <c r="AX84" s="249">
        <f t="shared" si="80"/>
        <v>1</v>
      </c>
      <c r="AY84" s="250">
        <f t="shared" si="96"/>
        <v>0</v>
      </c>
      <c r="AZ84" s="251">
        <f t="shared" si="96"/>
        <v>1</v>
      </c>
      <c r="BA84" s="249">
        <f t="shared" si="96"/>
        <v>0</v>
      </c>
      <c r="BB84" s="249">
        <f t="shared" si="96"/>
        <v>0</v>
      </c>
      <c r="BC84" s="252">
        <f t="shared" si="81"/>
        <v>29</v>
      </c>
      <c r="BD84" s="246">
        <v>14</v>
      </c>
      <c r="BE84" s="247">
        <v>15</v>
      </c>
      <c r="BF84" s="240" t="s">
        <v>31</v>
      </c>
      <c r="BG84" s="252">
        <f t="shared" si="82"/>
        <v>4</v>
      </c>
      <c r="BH84" s="252">
        <v>0</v>
      </c>
      <c r="BI84" s="231">
        <v>3</v>
      </c>
      <c r="BJ84" s="252">
        <v>0</v>
      </c>
      <c r="BK84" s="253">
        <v>1</v>
      </c>
      <c r="BL84" s="252">
        <f t="shared" si="83"/>
        <v>3</v>
      </c>
      <c r="BM84" s="246">
        <v>0</v>
      </c>
      <c r="BN84" s="248">
        <v>1</v>
      </c>
      <c r="BO84" s="246">
        <v>0</v>
      </c>
      <c r="BP84" s="248">
        <v>2</v>
      </c>
      <c r="BQ84" s="249">
        <f t="shared" si="84"/>
        <v>1</v>
      </c>
      <c r="BR84" s="250">
        <f t="shared" si="97"/>
        <v>0</v>
      </c>
      <c r="BS84" s="251">
        <f t="shared" si="97"/>
        <v>2</v>
      </c>
      <c r="BT84" s="249">
        <f t="shared" si="97"/>
        <v>0</v>
      </c>
      <c r="BU84" s="249">
        <f t="shared" si="97"/>
        <v>-1</v>
      </c>
      <c r="BV84" s="252">
        <f t="shared" si="85"/>
        <v>44</v>
      </c>
      <c r="BW84" s="246">
        <v>20</v>
      </c>
      <c r="BX84" s="247">
        <v>24</v>
      </c>
      <c r="BY84" s="240" t="s">
        <v>31</v>
      </c>
      <c r="BZ84" s="252">
        <f t="shared" si="86"/>
        <v>1</v>
      </c>
      <c r="CA84" s="252">
        <v>0</v>
      </c>
      <c r="CB84" s="231">
        <v>1</v>
      </c>
      <c r="CC84" s="252">
        <v>0</v>
      </c>
      <c r="CD84" s="253">
        <v>0</v>
      </c>
      <c r="CE84" s="252">
        <f t="shared" si="87"/>
        <v>5</v>
      </c>
      <c r="CF84" s="246">
        <v>0</v>
      </c>
      <c r="CG84" s="248">
        <v>3</v>
      </c>
      <c r="CH84" s="246">
        <v>1</v>
      </c>
      <c r="CI84" s="248">
        <v>1</v>
      </c>
      <c r="CJ84" s="249">
        <f t="shared" si="88"/>
        <v>-4</v>
      </c>
      <c r="CK84" s="250">
        <f t="shared" si="98"/>
        <v>0</v>
      </c>
      <c r="CL84" s="251">
        <f t="shared" si="98"/>
        <v>-2</v>
      </c>
      <c r="CM84" s="249">
        <f t="shared" si="98"/>
        <v>-1</v>
      </c>
      <c r="CN84" s="249">
        <f t="shared" si="98"/>
        <v>-1</v>
      </c>
      <c r="CO84" s="252">
        <f t="shared" si="89"/>
        <v>32</v>
      </c>
      <c r="CP84" s="246">
        <v>22</v>
      </c>
      <c r="CQ84" s="247">
        <v>10</v>
      </c>
      <c r="CR84" s="240" t="s">
        <v>31</v>
      </c>
      <c r="CS84" s="252">
        <f t="shared" si="90"/>
        <v>1</v>
      </c>
      <c r="CT84" s="252">
        <v>0</v>
      </c>
      <c r="CU84" s="231">
        <v>1</v>
      </c>
      <c r="CV84" s="252">
        <v>0</v>
      </c>
      <c r="CW84" s="253">
        <v>0</v>
      </c>
      <c r="CX84" s="252">
        <f t="shared" si="91"/>
        <v>6</v>
      </c>
      <c r="CY84" s="246">
        <v>2</v>
      </c>
      <c r="CZ84" s="248">
        <v>4</v>
      </c>
      <c r="DA84" s="246">
        <v>0</v>
      </c>
      <c r="DB84" s="248">
        <v>0</v>
      </c>
      <c r="DC84" s="249">
        <f t="shared" si="92"/>
        <v>-5</v>
      </c>
      <c r="DD84" s="250">
        <f t="shared" si="99"/>
        <v>-2</v>
      </c>
      <c r="DE84" s="251">
        <f t="shared" si="99"/>
        <v>-3</v>
      </c>
      <c r="DF84" s="249">
        <f t="shared" si="99"/>
        <v>0</v>
      </c>
      <c r="DG84" s="249">
        <f t="shared" si="99"/>
        <v>0</v>
      </c>
      <c r="DH84" s="252">
        <f t="shared" si="93"/>
        <v>19</v>
      </c>
      <c r="DI84" s="246">
        <v>11</v>
      </c>
      <c r="DJ84" s="247">
        <v>8</v>
      </c>
      <c r="ED84" s="240"/>
    </row>
    <row r="85" spans="1:161" ht="13.2" customHeight="1">
      <c r="A85" s="240" t="s">
        <v>44</v>
      </c>
      <c r="B85" s="246">
        <f t="shared" si="70"/>
        <v>24</v>
      </c>
      <c r="C85" s="246">
        <v>1</v>
      </c>
      <c r="D85" s="248">
        <v>14</v>
      </c>
      <c r="E85" s="246">
        <v>5</v>
      </c>
      <c r="F85" s="248">
        <v>4</v>
      </c>
      <c r="G85" s="246">
        <f t="shared" si="71"/>
        <v>19</v>
      </c>
      <c r="H85" s="246">
        <v>1</v>
      </c>
      <c r="I85" s="248">
        <v>5</v>
      </c>
      <c r="J85" s="246">
        <v>4</v>
      </c>
      <c r="K85" s="248">
        <v>9</v>
      </c>
      <c r="L85" s="249">
        <f t="shared" si="72"/>
        <v>5</v>
      </c>
      <c r="M85" s="250">
        <f t="shared" si="94"/>
        <v>0</v>
      </c>
      <c r="N85" s="251">
        <f t="shared" si="94"/>
        <v>9</v>
      </c>
      <c r="O85" s="249">
        <f t="shared" si="94"/>
        <v>1</v>
      </c>
      <c r="P85" s="249">
        <f t="shared" si="94"/>
        <v>-5</v>
      </c>
      <c r="Q85" s="246">
        <f t="shared" si="73"/>
        <v>422</v>
      </c>
      <c r="R85" s="246">
        <v>141</v>
      </c>
      <c r="S85" s="247">
        <v>281</v>
      </c>
      <c r="T85" s="240" t="s">
        <v>44</v>
      </c>
      <c r="U85" s="246">
        <f t="shared" si="74"/>
        <v>2</v>
      </c>
      <c r="V85" s="246">
        <v>0</v>
      </c>
      <c r="W85" s="247">
        <v>1</v>
      </c>
      <c r="X85" s="246">
        <v>0</v>
      </c>
      <c r="Y85" s="248">
        <v>1</v>
      </c>
      <c r="Z85" s="246">
        <f t="shared" si="75"/>
        <v>5</v>
      </c>
      <c r="AA85" s="246">
        <v>0</v>
      </c>
      <c r="AB85" s="248">
        <v>1</v>
      </c>
      <c r="AC85" s="246">
        <v>0</v>
      </c>
      <c r="AD85" s="248">
        <v>4</v>
      </c>
      <c r="AE85" s="249">
        <f t="shared" si="76"/>
        <v>-3</v>
      </c>
      <c r="AF85" s="250">
        <f t="shared" si="95"/>
        <v>0</v>
      </c>
      <c r="AG85" s="251">
        <f t="shared" si="95"/>
        <v>0</v>
      </c>
      <c r="AH85" s="249">
        <f t="shared" si="95"/>
        <v>0</v>
      </c>
      <c r="AI85" s="249">
        <f t="shared" si="95"/>
        <v>-3</v>
      </c>
      <c r="AJ85" s="246">
        <f t="shared" si="77"/>
        <v>95</v>
      </c>
      <c r="AK85" s="246">
        <v>38</v>
      </c>
      <c r="AL85" s="247">
        <v>57</v>
      </c>
      <c r="AM85" s="240" t="s">
        <v>44</v>
      </c>
      <c r="AN85" s="252">
        <f t="shared" si="78"/>
        <v>0</v>
      </c>
      <c r="AO85" s="252">
        <v>0</v>
      </c>
      <c r="AP85" s="231">
        <v>0</v>
      </c>
      <c r="AQ85" s="252">
        <v>0</v>
      </c>
      <c r="AR85" s="253">
        <v>0</v>
      </c>
      <c r="AS85" s="252">
        <f t="shared" si="79"/>
        <v>1</v>
      </c>
      <c r="AT85" s="246">
        <v>0</v>
      </c>
      <c r="AU85" s="248">
        <v>0</v>
      </c>
      <c r="AV85" s="246">
        <v>0</v>
      </c>
      <c r="AW85" s="248">
        <v>1</v>
      </c>
      <c r="AX85" s="249">
        <f t="shared" si="80"/>
        <v>-1</v>
      </c>
      <c r="AY85" s="250">
        <f t="shared" si="96"/>
        <v>0</v>
      </c>
      <c r="AZ85" s="251">
        <f t="shared" si="96"/>
        <v>0</v>
      </c>
      <c r="BA85" s="249">
        <f t="shared" si="96"/>
        <v>0</v>
      </c>
      <c r="BB85" s="249">
        <f t="shared" si="96"/>
        <v>-1</v>
      </c>
      <c r="BC85" s="252">
        <f t="shared" si="81"/>
        <v>38</v>
      </c>
      <c r="BD85" s="246">
        <v>20</v>
      </c>
      <c r="BE85" s="247">
        <v>18</v>
      </c>
      <c r="BF85" s="240" t="s">
        <v>44</v>
      </c>
      <c r="BG85" s="252">
        <f t="shared" si="82"/>
        <v>1</v>
      </c>
      <c r="BH85" s="252">
        <v>0</v>
      </c>
      <c r="BI85" s="231">
        <v>1</v>
      </c>
      <c r="BJ85" s="252">
        <v>0</v>
      </c>
      <c r="BK85" s="253">
        <v>0</v>
      </c>
      <c r="BL85" s="252">
        <f t="shared" si="83"/>
        <v>3</v>
      </c>
      <c r="BM85" s="246">
        <v>1</v>
      </c>
      <c r="BN85" s="248">
        <v>2</v>
      </c>
      <c r="BO85" s="246">
        <v>0</v>
      </c>
      <c r="BP85" s="248">
        <v>0</v>
      </c>
      <c r="BQ85" s="249">
        <f t="shared" si="84"/>
        <v>-2</v>
      </c>
      <c r="BR85" s="250">
        <f t="shared" si="97"/>
        <v>-1</v>
      </c>
      <c r="BS85" s="251">
        <f t="shared" si="97"/>
        <v>-1</v>
      </c>
      <c r="BT85" s="249">
        <f t="shared" si="97"/>
        <v>0</v>
      </c>
      <c r="BU85" s="249">
        <f t="shared" si="97"/>
        <v>0</v>
      </c>
      <c r="BV85" s="252">
        <f t="shared" si="85"/>
        <v>64</v>
      </c>
      <c r="BW85" s="246">
        <v>30</v>
      </c>
      <c r="BX85" s="247">
        <v>34</v>
      </c>
      <c r="BY85" s="240" t="s">
        <v>44</v>
      </c>
      <c r="BZ85" s="252">
        <f t="shared" si="86"/>
        <v>3</v>
      </c>
      <c r="CA85" s="252">
        <v>0</v>
      </c>
      <c r="CB85" s="231">
        <v>2</v>
      </c>
      <c r="CC85" s="252">
        <v>0</v>
      </c>
      <c r="CD85" s="253">
        <v>1</v>
      </c>
      <c r="CE85" s="252">
        <f t="shared" si="87"/>
        <v>3</v>
      </c>
      <c r="CF85" s="246">
        <v>1</v>
      </c>
      <c r="CG85" s="248">
        <v>2</v>
      </c>
      <c r="CH85" s="246">
        <v>0</v>
      </c>
      <c r="CI85" s="248">
        <v>0</v>
      </c>
      <c r="CJ85" s="249">
        <f t="shared" si="88"/>
        <v>0</v>
      </c>
      <c r="CK85" s="250">
        <f t="shared" si="98"/>
        <v>-1</v>
      </c>
      <c r="CL85" s="251">
        <f t="shared" si="98"/>
        <v>0</v>
      </c>
      <c r="CM85" s="249">
        <f t="shared" si="98"/>
        <v>0</v>
      </c>
      <c r="CN85" s="249">
        <f t="shared" si="98"/>
        <v>1</v>
      </c>
      <c r="CO85" s="252">
        <f t="shared" si="89"/>
        <v>35</v>
      </c>
      <c r="CP85" s="246">
        <v>13</v>
      </c>
      <c r="CQ85" s="247">
        <v>22</v>
      </c>
      <c r="CR85" s="240" t="s">
        <v>44</v>
      </c>
      <c r="CS85" s="252">
        <f t="shared" si="90"/>
        <v>5</v>
      </c>
      <c r="CT85" s="252">
        <v>1</v>
      </c>
      <c r="CU85" s="231">
        <v>4</v>
      </c>
      <c r="CV85" s="252">
        <v>0</v>
      </c>
      <c r="CW85" s="253">
        <v>0</v>
      </c>
      <c r="CX85" s="252">
        <f t="shared" si="91"/>
        <v>5</v>
      </c>
      <c r="CY85" s="246">
        <v>1</v>
      </c>
      <c r="CZ85" s="248">
        <v>4</v>
      </c>
      <c r="DA85" s="246">
        <v>0</v>
      </c>
      <c r="DB85" s="248">
        <v>0</v>
      </c>
      <c r="DC85" s="249">
        <f t="shared" si="92"/>
        <v>0</v>
      </c>
      <c r="DD85" s="250">
        <f t="shared" si="99"/>
        <v>0</v>
      </c>
      <c r="DE85" s="251">
        <f t="shared" si="99"/>
        <v>0</v>
      </c>
      <c r="DF85" s="249">
        <f t="shared" si="99"/>
        <v>0</v>
      </c>
      <c r="DG85" s="249">
        <f t="shared" si="99"/>
        <v>0</v>
      </c>
      <c r="DH85" s="252">
        <f t="shared" si="93"/>
        <v>36</v>
      </c>
      <c r="DI85" s="246">
        <v>22</v>
      </c>
      <c r="DJ85" s="247">
        <v>14</v>
      </c>
      <c r="ED85" s="240"/>
    </row>
    <row r="86" spans="1:161" ht="13.2" customHeight="1">
      <c r="A86" s="240" t="s">
        <v>45</v>
      </c>
      <c r="B86" s="246">
        <f t="shared" si="70"/>
        <v>3</v>
      </c>
      <c r="C86" s="246">
        <v>0</v>
      </c>
      <c r="D86" s="248">
        <v>3</v>
      </c>
      <c r="E86" s="246">
        <v>0</v>
      </c>
      <c r="F86" s="248">
        <v>0</v>
      </c>
      <c r="G86" s="246">
        <f t="shared" si="71"/>
        <v>5</v>
      </c>
      <c r="H86" s="246">
        <v>1</v>
      </c>
      <c r="I86" s="248">
        <v>3</v>
      </c>
      <c r="J86" s="246">
        <v>0</v>
      </c>
      <c r="K86" s="248">
        <v>1</v>
      </c>
      <c r="L86" s="249">
        <f t="shared" si="72"/>
        <v>-2</v>
      </c>
      <c r="M86" s="250">
        <f t="shared" si="94"/>
        <v>-1</v>
      </c>
      <c r="N86" s="251">
        <f t="shared" si="94"/>
        <v>0</v>
      </c>
      <c r="O86" s="249">
        <f t="shared" si="94"/>
        <v>0</v>
      </c>
      <c r="P86" s="249">
        <f t="shared" si="94"/>
        <v>-1</v>
      </c>
      <c r="Q86" s="246">
        <f t="shared" si="73"/>
        <v>233</v>
      </c>
      <c r="R86" s="246">
        <v>42</v>
      </c>
      <c r="S86" s="247">
        <v>191</v>
      </c>
      <c r="T86" s="240" t="s">
        <v>45</v>
      </c>
      <c r="U86" s="246">
        <f t="shared" si="74"/>
        <v>2</v>
      </c>
      <c r="V86" s="246">
        <v>1</v>
      </c>
      <c r="W86" s="247">
        <v>1</v>
      </c>
      <c r="X86" s="246">
        <v>0</v>
      </c>
      <c r="Y86" s="248">
        <v>0</v>
      </c>
      <c r="Z86" s="246">
        <f t="shared" si="75"/>
        <v>2</v>
      </c>
      <c r="AA86" s="246">
        <v>0</v>
      </c>
      <c r="AB86" s="248">
        <v>1</v>
      </c>
      <c r="AC86" s="246">
        <v>1</v>
      </c>
      <c r="AD86" s="248">
        <v>0</v>
      </c>
      <c r="AE86" s="249">
        <f t="shared" si="76"/>
        <v>0</v>
      </c>
      <c r="AF86" s="250">
        <f t="shared" si="95"/>
        <v>1</v>
      </c>
      <c r="AG86" s="251">
        <f t="shared" si="95"/>
        <v>0</v>
      </c>
      <c r="AH86" s="249">
        <f t="shared" si="95"/>
        <v>-1</v>
      </c>
      <c r="AI86" s="249">
        <f t="shared" si="95"/>
        <v>0</v>
      </c>
      <c r="AJ86" s="246">
        <f t="shared" si="77"/>
        <v>58</v>
      </c>
      <c r="AK86" s="246">
        <v>12</v>
      </c>
      <c r="AL86" s="247">
        <v>46</v>
      </c>
      <c r="AM86" s="240" t="s">
        <v>45</v>
      </c>
      <c r="AN86" s="252">
        <f t="shared" si="78"/>
        <v>0</v>
      </c>
      <c r="AO86" s="252">
        <v>0</v>
      </c>
      <c r="AP86" s="231">
        <v>0</v>
      </c>
      <c r="AQ86" s="252">
        <v>0</v>
      </c>
      <c r="AR86" s="253">
        <v>0</v>
      </c>
      <c r="AS86" s="252">
        <f t="shared" si="79"/>
        <v>1</v>
      </c>
      <c r="AT86" s="246">
        <v>0</v>
      </c>
      <c r="AU86" s="248">
        <v>1</v>
      </c>
      <c r="AV86" s="246">
        <v>0</v>
      </c>
      <c r="AW86" s="248">
        <v>0</v>
      </c>
      <c r="AX86" s="249">
        <f t="shared" si="80"/>
        <v>-1</v>
      </c>
      <c r="AY86" s="250">
        <f t="shared" si="96"/>
        <v>0</v>
      </c>
      <c r="AZ86" s="251">
        <f t="shared" si="96"/>
        <v>-1</v>
      </c>
      <c r="BA86" s="249">
        <f t="shared" si="96"/>
        <v>0</v>
      </c>
      <c r="BB86" s="249">
        <f t="shared" si="96"/>
        <v>0</v>
      </c>
      <c r="BC86" s="252">
        <f t="shared" si="81"/>
        <v>20</v>
      </c>
      <c r="BD86" s="246">
        <v>7</v>
      </c>
      <c r="BE86" s="247">
        <v>13</v>
      </c>
      <c r="BF86" s="240" t="s">
        <v>45</v>
      </c>
      <c r="BG86" s="252">
        <f t="shared" si="82"/>
        <v>0</v>
      </c>
      <c r="BH86" s="252">
        <v>0</v>
      </c>
      <c r="BI86" s="231">
        <v>0</v>
      </c>
      <c r="BJ86" s="252">
        <v>0</v>
      </c>
      <c r="BK86" s="253">
        <v>0</v>
      </c>
      <c r="BL86" s="252">
        <f t="shared" si="83"/>
        <v>0</v>
      </c>
      <c r="BM86" s="246">
        <v>0</v>
      </c>
      <c r="BN86" s="248">
        <v>0</v>
      </c>
      <c r="BO86" s="246">
        <v>0</v>
      </c>
      <c r="BP86" s="248">
        <v>0</v>
      </c>
      <c r="BQ86" s="249">
        <f t="shared" si="84"/>
        <v>0</v>
      </c>
      <c r="BR86" s="250">
        <f t="shared" si="97"/>
        <v>0</v>
      </c>
      <c r="BS86" s="251">
        <f t="shared" si="97"/>
        <v>0</v>
      </c>
      <c r="BT86" s="249">
        <f t="shared" si="97"/>
        <v>0</v>
      </c>
      <c r="BU86" s="249">
        <f t="shared" si="97"/>
        <v>0</v>
      </c>
      <c r="BV86" s="252">
        <f t="shared" si="85"/>
        <v>28</v>
      </c>
      <c r="BW86" s="246">
        <v>9</v>
      </c>
      <c r="BX86" s="247">
        <v>19</v>
      </c>
      <c r="BY86" s="240" t="s">
        <v>45</v>
      </c>
      <c r="BZ86" s="252">
        <f t="shared" si="86"/>
        <v>1</v>
      </c>
      <c r="CA86" s="252">
        <v>0</v>
      </c>
      <c r="CB86" s="231">
        <v>1</v>
      </c>
      <c r="CC86" s="252">
        <v>0</v>
      </c>
      <c r="CD86" s="253">
        <v>0</v>
      </c>
      <c r="CE86" s="252">
        <f t="shared" si="87"/>
        <v>1</v>
      </c>
      <c r="CF86" s="246">
        <v>0</v>
      </c>
      <c r="CG86" s="248">
        <v>1</v>
      </c>
      <c r="CH86" s="246">
        <v>0</v>
      </c>
      <c r="CI86" s="248">
        <v>0</v>
      </c>
      <c r="CJ86" s="249">
        <f t="shared" si="88"/>
        <v>0</v>
      </c>
      <c r="CK86" s="250">
        <f t="shared" si="98"/>
        <v>0</v>
      </c>
      <c r="CL86" s="251">
        <f t="shared" si="98"/>
        <v>0</v>
      </c>
      <c r="CM86" s="249">
        <f t="shared" si="98"/>
        <v>0</v>
      </c>
      <c r="CN86" s="249">
        <f t="shared" si="98"/>
        <v>0</v>
      </c>
      <c r="CO86" s="252">
        <f t="shared" si="89"/>
        <v>27</v>
      </c>
      <c r="CP86" s="246">
        <v>7</v>
      </c>
      <c r="CQ86" s="247">
        <v>20</v>
      </c>
      <c r="CR86" s="240" t="s">
        <v>45</v>
      </c>
      <c r="CS86" s="252">
        <f t="shared" si="90"/>
        <v>0</v>
      </c>
      <c r="CT86" s="252">
        <v>0</v>
      </c>
      <c r="CU86" s="231">
        <v>0</v>
      </c>
      <c r="CV86" s="252">
        <v>0</v>
      </c>
      <c r="CW86" s="253">
        <v>0</v>
      </c>
      <c r="CX86" s="252">
        <f t="shared" si="91"/>
        <v>0</v>
      </c>
      <c r="CY86" s="246">
        <v>0</v>
      </c>
      <c r="CZ86" s="248">
        <v>0</v>
      </c>
      <c r="DA86" s="246">
        <v>0</v>
      </c>
      <c r="DB86" s="248">
        <v>0</v>
      </c>
      <c r="DC86" s="249">
        <f t="shared" si="92"/>
        <v>0</v>
      </c>
      <c r="DD86" s="250">
        <f t="shared" si="99"/>
        <v>0</v>
      </c>
      <c r="DE86" s="251">
        <f t="shared" si="99"/>
        <v>0</v>
      </c>
      <c r="DF86" s="249">
        <f t="shared" si="99"/>
        <v>0</v>
      </c>
      <c r="DG86" s="249">
        <f t="shared" si="99"/>
        <v>0</v>
      </c>
      <c r="DH86" s="252">
        <f t="shared" si="93"/>
        <v>24</v>
      </c>
      <c r="DI86" s="246">
        <v>8</v>
      </c>
      <c r="DJ86" s="247">
        <v>16</v>
      </c>
      <c r="ED86" s="240"/>
    </row>
    <row r="87" spans="1:161" ht="13.2" customHeight="1">
      <c r="A87" s="245" t="s">
        <v>277</v>
      </c>
      <c r="B87" s="254">
        <f t="shared" si="70"/>
        <v>0</v>
      </c>
      <c r="C87" s="254">
        <v>0</v>
      </c>
      <c r="D87" s="255">
        <v>0</v>
      </c>
      <c r="E87" s="254">
        <v>0</v>
      </c>
      <c r="F87" s="255">
        <v>0</v>
      </c>
      <c r="G87" s="254">
        <f t="shared" si="71"/>
        <v>1</v>
      </c>
      <c r="H87" s="254">
        <v>0</v>
      </c>
      <c r="I87" s="255">
        <v>1</v>
      </c>
      <c r="J87" s="254">
        <v>0</v>
      </c>
      <c r="K87" s="255">
        <v>0</v>
      </c>
      <c r="L87" s="256">
        <f t="shared" si="72"/>
        <v>-1</v>
      </c>
      <c r="M87" s="257">
        <f t="shared" si="94"/>
        <v>0</v>
      </c>
      <c r="N87" s="258">
        <f t="shared" si="94"/>
        <v>-1</v>
      </c>
      <c r="O87" s="256">
        <f t="shared" si="94"/>
        <v>0</v>
      </c>
      <c r="P87" s="256">
        <f t="shared" si="94"/>
        <v>0</v>
      </c>
      <c r="Q87" s="254">
        <f t="shared" si="73"/>
        <v>56</v>
      </c>
      <c r="R87" s="254">
        <v>2</v>
      </c>
      <c r="S87" s="259">
        <v>54</v>
      </c>
      <c r="T87" s="245" t="s">
        <v>277</v>
      </c>
      <c r="U87" s="254">
        <f t="shared" si="74"/>
        <v>0</v>
      </c>
      <c r="V87" s="254">
        <v>0</v>
      </c>
      <c r="W87" s="259">
        <v>0</v>
      </c>
      <c r="X87" s="254">
        <v>0</v>
      </c>
      <c r="Y87" s="255">
        <v>0</v>
      </c>
      <c r="Z87" s="254">
        <f t="shared" si="75"/>
        <v>0</v>
      </c>
      <c r="AA87" s="254">
        <v>0</v>
      </c>
      <c r="AB87" s="255">
        <v>0</v>
      </c>
      <c r="AC87" s="254">
        <v>0</v>
      </c>
      <c r="AD87" s="255">
        <v>0</v>
      </c>
      <c r="AE87" s="256">
        <f t="shared" si="76"/>
        <v>0</v>
      </c>
      <c r="AF87" s="257">
        <f t="shared" si="95"/>
        <v>0</v>
      </c>
      <c r="AG87" s="258">
        <f t="shared" si="95"/>
        <v>0</v>
      </c>
      <c r="AH87" s="256">
        <f t="shared" si="95"/>
        <v>0</v>
      </c>
      <c r="AI87" s="256">
        <f t="shared" si="95"/>
        <v>0</v>
      </c>
      <c r="AJ87" s="254">
        <f t="shared" si="77"/>
        <v>22</v>
      </c>
      <c r="AK87" s="254">
        <v>7</v>
      </c>
      <c r="AL87" s="259">
        <v>15</v>
      </c>
      <c r="AM87" s="245" t="s">
        <v>277</v>
      </c>
      <c r="AN87" s="242">
        <f t="shared" si="78"/>
        <v>0</v>
      </c>
      <c r="AO87" s="242">
        <v>0</v>
      </c>
      <c r="AP87" s="241">
        <v>0</v>
      </c>
      <c r="AQ87" s="242">
        <v>0</v>
      </c>
      <c r="AR87" s="260">
        <v>0</v>
      </c>
      <c r="AS87" s="242">
        <f t="shared" si="79"/>
        <v>0</v>
      </c>
      <c r="AT87" s="254">
        <v>0</v>
      </c>
      <c r="AU87" s="255">
        <v>0</v>
      </c>
      <c r="AV87" s="254">
        <v>0</v>
      </c>
      <c r="AW87" s="255">
        <v>0</v>
      </c>
      <c r="AX87" s="256">
        <f t="shared" si="80"/>
        <v>0</v>
      </c>
      <c r="AY87" s="257">
        <f t="shared" si="96"/>
        <v>0</v>
      </c>
      <c r="AZ87" s="258">
        <f t="shared" si="96"/>
        <v>0</v>
      </c>
      <c r="BA87" s="256">
        <f t="shared" si="96"/>
        <v>0</v>
      </c>
      <c r="BB87" s="256">
        <f t="shared" si="96"/>
        <v>0</v>
      </c>
      <c r="BC87" s="242">
        <f t="shared" si="81"/>
        <v>8</v>
      </c>
      <c r="BD87" s="254">
        <v>1</v>
      </c>
      <c r="BE87" s="259">
        <v>7</v>
      </c>
      <c r="BF87" s="245" t="s">
        <v>277</v>
      </c>
      <c r="BG87" s="242">
        <f t="shared" si="82"/>
        <v>1</v>
      </c>
      <c r="BH87" s="242">
        <v>0</v>
      </c>
      <c r="BI87" s="241">
        <v>1</v>
      </c>
      <c r="BJ87" s="242">
        <v>0</v>
      </c>
      <c r="BK87" s="260">
        <v>0</v>
      </c>
      <c r="BL87" s="242">
        <f t="shared" si="83"/>
        <v>0</v>
      </c>
      <c r="BM87" s="254">
        <v>0</v>
      </c>
      <c r="BN87" s="255">
        <v>0</v>
      </c>
      <c r="BO87" s="254">
        <v>0</v>
      </c>
      <c r="BP87" s="255">
        <v>0</v>
      </c>
      <c r="BQ87" s="256">
        <f t="shared" si="84"/>
        <v>1</v>
      </c>
      <c r="BR87" s="257">
        <f t="shared" si="97"/>
        <v>0</v>
      </c>
      <c r="BS87" s="258">
        <f t="shared" si="97"/>
        <v>1</v>
      </c>
      <c r="BT87" s="256">
        <f t="shared" si="97"/>
        <v>0</v>
      </c>
      <c r="BU87" s="256">
        <f t="shared" si="97"/>
        <v>0</v>
      </c>
      <c r="BV87" s="242">
        <f t="shared" si="85"/>
        <v>7</v>
      </c>
      <c r="BW87" s="254">
        <v>0</v>
      </c>
      <c r="BX87" s="259">
        <v>7</v>
      </c>
      <c r="BY87" s="245" t="s">
        <v>277</v>
      </c>
      <c r="BZ87" s="242">
        <f t="shared" si="86"/>
        <v>0</v>
      </c>
      <c r="CA87" s="242">
        <v>0</v>
      </c>
      <c r="CB87" s="241">
        <v>0</v>
      </c>
      <c r="CC87" s="242">
        <v>0</v>
      </c>
      <c r="CD87" s="260">
        <v>0</v>
      </c>
      <c r="CE87" s="242">
        <f t="shared" si="87"/>
        <v>0</v>
      </c>
      <c r="CF87" s="254">
        <v>0</v>
      </c>
      <c r="CG87" s="255">
        <v>0</v>
      </c>
      <c r="CH87" s="254">
        <v>0</v>
      </c>
      <c r="CI87" s="255">
        <v>0</v>
      </c>
      <c r="CJ87" s="256">
        <f t="shared" si="88"/>
        <v>0</v>
      </c>
      <c r="CK87" s="257">
        <f t="shared" si="98"/>
        <v>0</v>
      </c>
      <c r="CL87" s="258">
        <f t="shared" si="98"/>
        <v>0</v>
      </c>
      <c r="CM87" s="256">
        <f t="shared" si="98"/>
        <v>0</v>
      </c>
      <c r="CN87" s="256">
        <f t="shared" si="98"/>
        <v>0</v>
      </c>
      <c r="CO87" s="242">
        <f t="shared" si="89"/>
        <v>10</v>
      </c>
      <c r="CP87" s="254">
        <v>3</v>
      </c>
      <c r="CQ87" s="259">
        <v>7</v>
      </c>
      <c r="CR87" s="245" t="s">
        <v>277</v>
      </c>
      <c r="CS87" s="242">
        <f t="shared" si="90"/>
        <v>0</v>
      </c>
      <c r="CT87" s="242">
        <v>0</v>
      </c>
      <c r="CU87" s="241">
        <v>0</v>
      </c>
      <c r="CV87" s="242">
        <v>0</v>
      </c>
      <c r="CW87" s="260">
        <v>0</v>
      </c>
      <c r="CX87" s="242">
        <f t="shared" si="91"/>
        <v>0</v>
      </c>
      <c r="CY87" s="254">
        <v>0</v>
      </c>
      <c r="CZ87" s="255">
        <v>0</v>
      </c>
      <c r="DA87" s="254">
        <v>0</v>
      </c>
      <c r="DB87" s="255">
        <v>0</v>
      </c>
      <c r="DC87" s="256">
        <f t="shared" si="92"/>
        <v>0</v>
      </c>
      <c r="DD87" s="257">
        <f t="shared" si="99"/>
        <v>0</v>
      </c>
      <c r="DE87" s="258">
        <f t="shared" si="99"/>
        <v>0</v>
      </c>
      <c r="DF87" s="256">
        <f t="shared" si="99"/>
        <v>0</v>
      </c>
      <c r="DG87" s="256">
        <f t="shared" si="99"/>
        <v>0</v>
      </c>
      <c r="DH87" s="242">
        <f t="shared" si="93"/>
        <v>7</v>
      </c>
      <c r="DI87" s="254">
        <v>1</v>
      </c>
      <c r="DJ87" s="259">
        <v>6</v>
      </c>
      <c r="ED87" s="240"/>
    </row>
    <row r="88" spans="1:161" ht="13.2" customHeight="1"/>
    <row r="89" spans="1:161" ht="13.2" customHeight="1"/>
    <row r="90" spans="1:161" ht="13.2" customHeight="1"/>
    <row r="91" spans="1:161" ht="13.2" customHeight="1"/>
    <row r="92" spans="1:161" s="230" customFormat="1" ht="12">
      <c r="A92" s="230" t="s">
        <v>291</v>
      </c>
      <c r="T92" s="230" t="s">
        <v>292</v>
      </c>
      <c r="AM92" s="230" t="s">
        <v>293</v>
      </c>
      <c r="BF92" s="230" t="s">
        <v>294</v>
      </c>
      <c r="BY92" s="230" t="s">
        <v>295</v>
      </c>
      <c r="CR92" s="230" t="s">
        <v>296</v>
      </c>
    </row>
    <row r="93" spans="1:161" ht="13.2" customHeight="1">
      <c r="R93" s="232" t="s">
        <v>297</v>
      </c>
      <c r="S93" s="232" t="s">
        <v>63</v>
      </c>
      <c r="AK93" s="232" t="s">
        <v>297</v>
      </c>
      <c r="AL93" s="232" t="s">
        <v>63</v>
      </c>
      <c r="BD93" s="232" t="s">
        <v>297</v>
      </c>
      <c r="BE93" s="232" t="s">
        <v>63</v>
      </c>
      <c r="BW93" s="232" t="s">
        <v>297</v>
      </c>
      <c r="BX93" s="232" t="s">
        <v>63</v>
      </c>
      <c r="CP93" s="232" t="s">
        <v>297</v>
      </c>
      <c r="CQ93" s="232" t="s">
        <v>63</v>
      </c>
      <c r="DI93" s="232" t="s">
        <v>297</v>
      </c>
      <c r="DJ93" s="232" t="s">
        <v>63</v>
      </c>
    </row>
    <row r="94" spans="1:161" ht="13.2" customHeight="1">
      <c r="A94" s="352" t="s">
        <v>275</v>
      </c>
      <c r="B94" s="234"/>
      <c r="C94" s="235"/>
      <c r="D94" s="235"/>
      <c r="E94" s="235"/>
      <c r="F94" s="236"/>
      <c r="G94" s="234"/>
      <c r="H94" s="235"/>
      <c r="I94" s="235"/>
      <c r="J94" s="235"/>
      <c r="K94" s="236"/>
      <c r="L94" s="237"/>
      <c r="M94" s="237"/>
      <c r="N94" s="237"/>
      <c r="O94" s="237"/>
      <c r="P94" s="237"/>
      <c r="Q94" s="234"/>
      <c r="R94" s="237"/>
      <c r="S94" s="237"/>
      <c r="T94" s="352" t="s">
        <v>275</v>
      </c>
      <c r="U94" s="234"/>
      <c r="V94" s="235"/>
      <c r="W94" s="235"/>
      <c r="X94" s="235"/>
      <c r="Y94" s="236"/>
      <c r="Z94" s="234"/>
      <c r="AA94" s="235"/>
      <c r="AB94" s="235"/>
      <c r="AC94" s="235"/>
      <c r="AD94" s="236"/>
      <c r="AE94" s="237"/>
      <c r="AF94" s="237"/>
      <c r="AG94" s="237"/>
      <c r="AH94" s="237"/>
      <c r="AI94" s="237"/>
      <c r="AJ94" s="234"/>
      <c r="AK94" s="237"/>
      <c r="AL94" s="237"/>
      <c r="AM94" s="352" t="s">
        <v>275</v>
      </c>
      <c r="AN94" s="234"/>
      <c r="AO94" s="235"/>
      <c r="AP94" s="235"/>
      <c r="AQ94" s="235"/>
      <c r="AR94" s="236"/>
      <c r="AS94" s="234"/>
      <c r="AT94" s="235"/>
      <c r="AU94" s="235"/>
      <c r="AV94" s="235"/>
      <c r="AW94" s="236"/>
      <c r="AX94" s="237"/>
      <c r="AY94" s="237"/>
      <c r="AZ94" s="237"/>
      <c r="BA94" s="237"/>
      <c r="BB94" s="237"/>
      <c r="BC94" s="234"/>
      <c r="BD94" s="237"/>
      <c r="BE94" s="237"/>
      <c r="BF94" s="352" t="s">
        <v>275</v>
      </c>
      <c r="BG94" s="234"/>
      <c r="BH94" s="235"/>
      <c r="BI94" s="235"/>
      <c r="BJ94" s="235"/>
      <c r="BK94" s="236"/>
      <c r="BL94" s="234"/>
      <c r="BM94" s="235"/>
      <c r="BN94" s="235"/>
      <c r="BO94" s="235"/>
      <c r="BP94" s="236"/>
      <c r="BQ94" s="237"/>
      <c r="BR94" s="237"/>
      <c r="BS94" s="237"/>
      <c r="BT94" s="237"/>
      <c r="BU94" s="237"/>
      <c r="BV94" s="234"/>
      <c r="BW94" s="237"/>
      <c r="BX94" s="237"/>
      <c r="BY94" s="352" t="s">
        <v>275</v>
      </c>
      <c r="BZ94" s="234"/>
      <c r="CA94" s="235"/>
      <c r="CB94" s="235"/>
      <c r="CC94" s="235"/>
      <c r="CD94" s="236"/>
      <c r="CE94" s="234"/>
      <c r="CF94" s="235"/>
      <c r="CG94" s="235"/>
      <c r="CH94" s="235"/>
      <c r="CI94" s="236"/>
      <c r="CJ94" s="237"/>
      <c r="CK94" s="237"/>
      <c r="CL94" s="237"/>
      <c r="CM94" s="237"/>
      <c r="CN94" s="237"/>
      <c r="CO94" s="234"/>
      <c r="CP94" s="237"/>
      <c r="CQ94" s="237"/>
      <c r="CR94" s="352" t="s">
        <v>275</v>
      </c>
      <c r="CS94" s="234"/>
      <c r="CT94" s="235"/>
      <c r="CU94" s="235"/>
      <c r="CV94" s="235"/>
      <c r="CW94" s="236"/>
      <c r="CX94" s="234"/>
      <c r="CY94" s="235"/>
      <c r="CZ94" s="235"/>
      <c r="DA94" s="235"/>
      <c r="DB94" s="236"/>
      <c r="DC94" s="237"/>
      <c r="DD94" s="237"/>
      <c r="DE94" s="237"/>
      <c r="DF94" s="237"/>
      <c r="DG94" s="237"/>
      <c r="DH94" s="234"/>
      <c r="DI94" s="237"/>
      <c r="DJ94" s="237"/>
    </row>
    <row r="95" spans="1:161" ht="13.2" customHeight="1">
      <c r="A95" s="353"/>
      <c r="B95" s="238" t="s">
        <v>64</v>
      </c>
      <c r="C95" s="349" t="s">
        <v>65</v>
      </c>
      <c r="D95" s="351"/>
      <c r="E95" s="349" t="s">
        <v>66</v>
      </c>
      <c r="F95" s="350"/>
      <c r="G95" s="238" t="s">
        <v>67</v>
      </c>
      <c r="H95" s="349" t="s">
        <v>65</v>
      </c>
      <c r="I95" s="351"/>
      <c r="J95" s="349" t="s">
        <v>66</v>
      </c>
      <c r="K95" s="350"/>
      <c r="L95" s="240" t="s">
        <v>40</v>
      </c>
      <c r="M95" s="349" t="s">
        <v>65</v>
      </c>
      <c r="N95" s="350"/>
      <c r="O95" s="351" t="s">
        <v>66</v>
      </c>
      <c r="P95" s="350"/>
      <c r="Q95" s="238" t="s">
        <v>68</v>
      </c>
      <c r="R95" s="241"/>
      <c r="S95" s="241"/>
      <c r="T95" s="353"/>
      <c r="U95" s="238" t="s">
        <v>64</v>
      </c>
      <c r="V95" s="349" t="s">
        <v>65</v>
      </c>
      <c r="W95" s="351"/>
      <c r="X95" s="349" t="s">
        <v>66</v>
      </c>
      <c r="Y95" s="350"/>
      <c r="Z95" s="238" t="s">
        <v>67</v>
      </c>
      <c r="AA95" s="349" t="s">
        <v>65</v>
      </c>
      <c r="AB95" s="351"/>
      <c r="AC95" s="349" t="s">
        <v>66</v>
      </c>
      <c r="AD95" s="350"/>
      <c r="AE95" s="240" t="s">
        <v>40</v>
      </c>
      <c r="AF95" s="349" t="s">
        <v>65</v>
      </c>
      <c r="AG95" s="350"/>
      <c r="AH95" s="351" t="s">
        <v>66</v>
      </c>
      <c r="AI95" s="350"/>
      <c r="AJ95" s="238" t="s">
        <v>68</v>
      </c>
      <c r="AK95" s="241"/>
      <c r="AL95" s="241"/>
      <c r="AM95" s="353"/>
      <c r="AN95" s="238" t="s">
        <v>64</v>
      </c>
      <c r="AO95" s="349" t="s">
        <v>65</v>
      </c>
      <c r="AP95" s="351"/>
      <c r="AQ95" s="349" t="s">
        <v>66</v>
      </c>
      <c r="AR95" s="350"/>
      <c r="AS95" s="238" t="s">
        <v>67</v>
      </c>
      <c r="AT95" s="349" t="s">
        <v>65</v>
      </c>
      <c r="AU95" s="351"/>
      <c r="AV95" s="349" t="s">
        <v>66</v>
      </c>
      <c r="AW95" s="350"/>
      <c r="AX95" s="240" t="s">
        <v>40</v>
      </c>
      <c r="AY95" s="349" t="s">
        <v>65</v>
      </c>
      <c r="AZ95" s="350"/>
      <c r="BA95" s="351" t="s">
        <v>66</v>
      </c>
      <c r="BB95" s="350"/>
      <c r="BC95" s="238" t="s">
        <v>68</v>
      </c>
      <c r="BD95" s="241"/>
      <c r="BE95" s="241"/>
      <c r="BF95" s="353"/>
      <c r="BG95" s="238" t="s">
        <v>64</v>
      </c>
      <c r="BH95" s="349" t="s">
        <v>65</v>
      </c>
      <c r="BI95" s="351"/>
      <c r="BJ95" s="349" t="s">
        <v>66</v>
      </c>
      <c r="BK95" s="350"/>
      <c r="BL95" s="238" t="s">
        <v>67</v>
      </c>
      <c r="BM95" s="349" t="s">
        <v>65</v>
      </c>
      <c r="BN95" s="351"/>
      <c r="BO95" s="349" t="s">
        <v>66</v>
      </c>
      <c r="BP95" s="350"/>
      <c r="BQ95" s="240" t="s">
        <v>40</v>
      </c>
      <c r="BR95" s="349" t="s">
        <v>65</v>
      </c>
      <c r="BS95" s="350"/>
      <c r="BT95" s="351" t="s">
        <v>66</v>
      </c>
      <c r="BU95" s="350"/>
      <c r="BV95" s="238" t="s">
        <v>68</v>
      </c>
      <c r="BW95" s="241"/>
      <c r="BX95" s="241"/>
      <c r="BY95" s="353"/>
      <c r="BZ95" s="238" t="s">
        <v>64</v>
      </c>
      <c r="CA95" s="349" t="s">
        <v>65</v>
      </c>
      <c r="CB95" s="351"/>
      <c r="CC95" s="349" t="s">
        <v>66</v>
      </c>
      <c r="CD95" s="350"/>
      <c r="CE95" s="238" t="s">
        <v>67</v>
      </c>
      <c r="CF95" s="349" t="s">
        <v>65</v>
      </c>
      <c r="CG95" s="351"/>
      <c r="CH95" s="349" t="s">
        <v>66</v>
      </c>
      <c r="CI95" s="350"/>
      <c r="CJ95" s="240" t="s">
        <v>40</v>
      </c>
      <c r="CK95" s="349" t="s">
        <v>65</v>
      </c>
      <c r="CL95" s="350"/>
      <c r="CM95" s="351" t="s">
        <v>66</v>
      </c>
      <c r="CN95" s="350"/>
      <c r="CO95" s="238" t="s">
        <v>68</v>
      </c>
      <c r="CP95" s="241"/>
      <c r="CQ95" s="241"/>
      <c r="CR95" s="353"/>
      <c r="CS95" s="238" t="s">
        <v>64</v>
      </c>
      <c r="CT95" s="349" t="s">
        <v>65</v>
      </c>
      <c r="CU95" s="351"/>
      <c r="CV95" s="349" t="s">
        <v>66</v>
      </c>
      <c r="CW95" s="350"/>
      <c r="CX95" s="238" t="s">
        <v>67</v>
      </c>
      <c r="CY95" s="349" t="s">
        <v>65</v>
      </c>
      <c r="CZ95" s="351"/>
      <c r="DA95" s="349" t="s">
        <v>66</v>
      </c>
      <c r="DB95" s="350"/>
      <c r="DC95" s="240" t="s">
        <v>40</v>
      </c>
      <c r="DD95" s="349" t="s">
        <v>65</v>
      </c>
      <c r="DE95" s="350"/>
      <c r="DF95" s="351" t="s">
        <v>66</v>
      </c>
      <c r="DG95" s="350"/>
      <c r="DH95" s="238" t="s">
        <v>68</v>
      </c>
      <c r="DI95" s="241"/>
      <c r="DJ95" s="241"/>
      <c r="ED95" s="240"/>
      <c r="EE95" s="240"/>
      <c r="EF95" s="348"/>
      <c r="EG95" s="348"/>
      <c r="EH95" s="348"/>
      <c r="EI95" s="348"/>
      <c r="EJ95" s="240"/>
      <c r="EK95" s="348"/>
      <c r="EL95" s="348"/>
      <c r="EM95" s="348"/>
      <c r="EN95" s="348"/>
      <c r="EO95" s="240"/>
      <c r="ER95" s="240"/>
      <c r="ES95" s="240"/>
      <c r="ET95" s="348"/>
      <c r="EU95" s="348"/>
      <c r="EV95" s="348"/>
      <c r="EW95" s="348"/>
      <c r="EX95" s="240"/>
      <c r="EY95" s="348"/>
      <c r="EZ95" s="348"/>
      <c r="FA95" s="348"/>
      <c r="FB95" s="348"/>
      <c r="FC95" s="240"/>
    </row>
    <row r="96" spans="1:161" ht="13.2" customHeight="1">
      <c r="A96" s="354"/>
      <c r="B96" s="242"/>
      <c r="C96" s="243" t="s">
        <v>32</v>
      </c>
      <c r="D96" s="244" t="s">
        <v>33</v>
      </c>
      <c r="E96" s="243" t="s">
        <v>32</v>
      </c>
      <c r="F96" s="244" t="s">
        <v>33</v>
      </c>
      <c r="G96" s="242"/>
      <c r="H96" s="243" t="s">
        <v>32</v>
      </c>
      <c r="I96" s="244" t="s">
        <v>33</v>
      </c>
      <c r="J96" s="243" t="s">
        <v>32</v>
      </c>
      <c r="K96" s="244" t="s">
        <v>33</v>
      </c>
      <c r="L96" s="243" t="s">
        <v>276</v>
      </c>
      <c r="M96" s="243" t="s">
        <v>32</v>
      </c>
      <c r="N96" s="244" t="s">
        <v>33</v>
      </c>
      <c r="O96" s="245" t="s">
        <v>32</v>
      </c>
      <c r="P96" s="244" t="s">
        <v>33</v>
      </c>
      <c r="Q96" s="242"/>
      <c r="R96" s="243" t="s">
        <v>32</v>
      </c>
      <c r="S96" s="239" t="s">
        <v>33</v>
      </c>
      <c r="T96" s="354"/>
      <c r="U96" s="242"/>
      <c r="V96" s="243" t="s">
        <v>32</v>
      </c>
      <c r="W96" s="244" t="s">
        <v>33</v>
      </c>
      <c r="X96" s="243" t="s">
        <v>32</v>
      </c>
      <c r="Y96" s="244" t="s">
        <v>33</v>
      </c>
      <c r="Z96" s="242"/>
      <c r="AA96" s="243" t="s">
        <v>32</v>
      </c>
      <c r="AB96" s="244" t="s">
        <v>33</v>
      </c>
      <c r="AC96" s="243" t="s">
        <v>32</v>
      </c>
      <c r="AD96" s="244" t="s">
        <v>33</v>
      </c>
      <c r="AE96" s="243" t="s">
        <v>276</v>
      </c>
      <c r="AF96" s="243" t="s">
        <v>32</v>
      </c>
      <c r="AG96" s="244" t="s">
        <v>33</v>
      </c>
      <c r="AH96" s="245" t="s">
        <v>32</v>
      </c>
      <c r="AI96" s="244" t="s">
        <v>33</v>
      </c>
      <c r="AJ96" s="242"/>
      <c r="AK96" s="243" t="s">
        <v>32</v>
      </c>
      <c r="AL96" s="239" t="s">
        <v>33</v>
      </c>
      <c r="AM96" s="354"/>
      <c r="AN96" s="242"/>
      <c r="AO96" s="243" t="s">
        <v>32</v>
      </c>
      <c r="AP96" s="244" t="s">
        <v>33</v>
      </c>
      <c r="AQ96" s="243" t="s">
        <v>32</v>
      </c>
      <c r="AR96" s="244" t="s">
        <v>33</v>
      </c>
      <c r="AS96" s="242"/>
      <c r="AT96" s="243" t="s">
        <v>32</v>
      </c>
      <c r="AU96" s="244" t="s">
        <v>33</v>
      </c>
      <c r="AV96" s="243" t="s">
        <v>32</v>
      </c>
      <c r="AW96" s="244" t="s">
        <v>33</v>
      </c>
      <c r="AX96" s="243" t="s">
        <v>276</v>
      </c>
      <c r="AY96" s="243" t="s">
        <v>32</v>
      </c>
      <c r="AZ96" s="244" t="s">
        <v>33</v>
      </c>
      <c r="BA96" s="245" t="s">
        <v>32</v>
      </c>
      <c r="BB96" s="244" t="s">
        <v>33</v>
      </c>
      <c r="BC96" s="242"/>
      <c r="BD96" s="243" t="s">
        <v>32</v>
      </c>
      <c r="BE96" s="239" t="s">
        <v>33</v>
      </c>
      <c r="BF96" s="354"/>
      <c r="BG96" s="242"/>
      <c r="BH96" s="243" t="s">
        <v>32</v>
      </c>
      <c r="BI96" s="244" t="s">
        <v>33</v>
      </c>
      <c r="BJ96" s="243" t="s">
        <v>32</v>
      </c>
      <c r="BK96" s="244" t="s">
        <v>33</v>
      </c>
      <c r="BL96" s="242"/>
      <c r="BM96" s="243" t="s">
        <v>32</v>
      </c>
      <c r="BN96" s="244" t="s">
        <v>33</v>
      </c>
      <c r="BO96" s="243" t="s">
        <v>32</v>
      </c>
      <c r="BP96" s="244" t="s">
        <v>33</v>
      </c>
      <c r="BQ96" s="243" t="s">
        <v>276</v>
      </c>
      <c r="BR96" s="243" t="s">
        <v>32</v>
      </c>
      <c r="BS96" s="244" t="s">
        <v>33</v>
      </c>
      <c r="BT96" s="245" t="s">
        <v>32</v>
      </c>
      <c r="BU96" s="244" t="s">
        <v>33</v>
      </c>
      <c r="BV96" s="242"/>
      <c r="BW96" s="243" t="s">
        <v>32</v>
      </c>
      <c r="BX96" s="239" t="s">
        <v>33</v>
      </c>
      <c r="BY96" s="354"/>
      <c r="BZ96" s="242"/>
      <c r="CA96" s="243" t="s">
        <v>32</v>
      </c>
      <c r="CB96" s="244" t="s">
        <v>33</v>
      </c>
      <c r="CC96" s="243" t="s">
        <v>32</v>
      </c>
      <c r="CD96" s="244" t="s">
        <v>33</v>
      </c>
      <c r="CE96" s="242"/>
      <c r="CF96" s="243" t="s">
        <v>32</v>
      </c>
      <c r="CG96" s="244" t="s">
        <v>33</v>
      </c>
      <c r="CH96" s="243" t="s">
        <v>32</v>
      </c>
      <c r="CI96" s="244" t="s">
        <v>33</v>
      </c>
      <c r="CJ96" s="243" t="s">
        <v>276</v>
      </c>
      <c r="CK96" s="243" t="s">
        <v>32</v>
      </c>
      <c r="CL96" s="244" t="s">
        <v>33</v>
      </c>
      <c r="CM96" s="245" t="s">
        <v>32</v>
      </c>
      <c r="CN96" s="244" t="s">
        <v>33</v>
      </c>
      <c r="CO96" s="242"/>
      <c r="CP96" s="243" t="s">
        <v>32</v>
      </c>
      <c r="CQ96" s="239" t="s">
        <v>33</v>
      </c>
      <c r="CR96" s="354"/>
      <c r="CS96" s="242"/>
      <c r="CT96" s="243" t="s">
        <v>32</v>
      </c>
      <c r="CU96" s="244" t="s">
        <v>33</v>
      </c>
      <c r="CV96" s="243" t="s">
        <v>32</v>
      </c>
      <c r="CW96" s="244" t="s">
        <v>33</v>
      </c>
      <c r="CX96" s="242"/>
      <c r="CY96" s="243" t="s">
        <v>32</v>
      </c>
      <c r="CZ96" s="244" t="s">
        <v>33</v>
      </c>
      <c r="DA96" s="243" t="s">
        <v>32</v>
      </c>
      <c r="DB96" s="244" t="s">
        <v>33</v>
      </c>
      <c r="DC96" s="243" t="s">
        <v>276</v>
      </c>
      <c r="DD96" s="243" t="s">
        <v>32</v>
      </c>
      <c r="DE96" s="244" t="s">
        <v>33</v>
      </c>
      <c r="DF96" s="245" t="s">
        <v>32</v>
      </c>
      <c r="DG96" s="244" t="s">
        <v>33</v>
      </c>
      <c r="DH96" s="242"/>
      <c r="DI96" s="243" t="s">
        <v>32</v>
      </c>
      <c r="DJ96" s="239" t="s">
        <v>33</v>
      </c>
      <c r="EF96" s="240"/>
      <c r="EG96" s="240"/>
      <c r="EH96" s="240"/>
      <c r="EI96" s="240"/>
      <c r="EK96" s="240"/>
      <c r="EL96" s="240"/>
      <c r="EM96" s="240"/>
      <c r="EN96" s="240"/>
      <c r="EP96" s="240"/>
      <c r="EQ96" s="240"/>
      <c r="ET96" s="240"/>
      <c r="EU96" s="240"/>
      <c r="EV96" s="240"/>
      <c r="EW96" s="240"/>
      <c r="EY96" s="240"/>
      <c r="EZ96" s="240"/>
      <c r="FA96" s="240"/>
      <c r="FB96" s="240"/>
      <c r="FD96" s="240"/>
      <c r="FE96" s="240"/>
    </row>
    <row r="97" spans="1:161" ht="13.2" customHeight="1">
      <c r="A97" s="240" t="s">
        <v>261</v>
      </c>
      <c r="B97" s="246">
        <f>SUM(C97:F97)</f>
        <v>1472</v>
      </c>
      <c r="C97" s="246">
        <f>SUM(C99:C119)</f>
        <v>331</v>
      </c>
      <c r="D97" s="247">
        <f>SUM(D99:D119)</f>
        <v>347</v>
      </c>
      <c r="E97" s="246">
        <f>SUM(E99:E119)</f>
        <v>453</v>
      </c>
      <c r="F97" s="248">
        <f>SUM(F99:F119)</f>
        <v>341</v>
      </c>
      <c r="G97" s="246">
        <f>SUM(H97:K97)</f>
        <v>1509</v>
      </c>
      <c r="H97" s="246">
        <f>SUM(H99:H119)</f>
        <v>437</v>
      </c>
      <c r="I97" s="247">
        <f>SUM(I99:I119)</f>
        <v>412</v>
      </c>
      <c r="J97" s="246">
        <f>SUM(J99:J119)</f>
        <v>380</v>
      </c>
      <c r="K97" s="248">
        <f>SUM(K99:K119)</f>
        <v>280</v>
      </c>
      <c r="L97" s="249">
        <f>SUM(M97:P97)</f>
        <v>-37</v>
      </c>
      <c r="M97" s="250">
        <f>SUM(M99:M119)</f>
        <v>-106</v>
      </c>
      <c r="N97" s="251">
        <f>SUM(N99:N119)</f>
        <v>-65</v>
      </c>
      <c r="O97" s="249">
        <f>SUM(O99:O119)</f>
        <v>73</v>
      </c>
      <c r="P97" s="249">
        <f>SUM(P99:P119)</f>
        <v>61</v>
      </c>
      <c r="Q97" s="246">
        <f>SUM(R97:S97)</f>
        <v>949</v>
      </c>
      <c r="R97" s="246">
        <f>SUM(R99:R119)</f>
        <v>467</v>
      </c>
      <c r="S97" s="247">
        <f>SUM(S99:S119)</f>
        <v>482</v>
      </c>
      <c r="T97" s="240" t="s">
        <v>261</v>
      </c>
      <c r="U97" s="246">
        <f>SUM(V97:Y97)</f>
        <v>967</v>
      </c>
      <c r="V97" s="246">
        <f>SUM(V99:V119)</f>
        <v>259</v>
      </c>
      <c r="W97" s="247">
        <f>SUM(W99:W119)</f>
        <v>234</v>
      </c>
      <c r="X97" s="246">
        <f>SUM(X99:X119)</f>
        <v>254</v>
      </c>
      <c r="Y97" s="248">
        <f>SUM(Y99:Y119)</f>
        <v>220</v>
      </c>
      <c r="Z97" s="246">
        <f>SUM(AA97:AD97)</f>
        <v>963</v>
      </c>
      <c r="AA97" s="246">
        <f>SUM(AA99:AA119)</f>
        <v>280</v>
      </c>
      <c r="AB97" s="247">
        <f>SUM(AB99:AB119)</f>
        <v>316</v>
      </c>
      <c r="AC97" s="246">
        <f>SUM(AC99:AC119)</f>
        <v>185</v>
      </c>
      <c r="AD97" s="248">
        <f>SUM(AD99:AD119)</f>
        <v>182</v>
      </c>
      <c r="AE97" s="249">
        <f>SUM(AF97:AI97)</f>
        <v>4</v>
      </c>
      <c r="AF97" s="250">
        <f>SUM(AF99:AF119)</f>
        <v>-21</v>
      </c>
      <c r="AG97" s="251">
        <f>SUM(AG99:AG119)</f>
        <v>-82</v>
      </c>
      <c r="AH97" s="249">
        <f>SUM(AH99:AH119)</f>
        <v>69</v>
      </c>
      <c r="AI97" s="249">
        <f>SUM(AI99:AI119)</f>
        <v>38</v>
      </c>
      <c r="AJ97" s="246">
        <f>SUM(AK97:AL97)</f>
        <v>499</v>
      </c>
      <c r="AK97" s="246">
        <f>SUM(AK99:AK119)</f>
        <v>249</v>
      </c>
      <c r="AL97" s="247">
        <f>SUM(AL99:AL119)</f>
        <v>250</v>
      </c>
      <c r="AM97" s="240" t="s">
        <v>261</v>
      </c>
      <c r="AN97" s="252">
        <f>SUM(AO97:AR97)</f>
        <v>660</v>
      </c>
      <c r="AO97" s="246">
        <f>SUM(AO99:AO119)</f>
        <v>221</v>
      </c>
      <c r="AP97" s="247">
        <f>SUM(AP99:AP119)</f>
        <v>219</v>
      </c>
      <c r="AQ97" s="246">
        <f>SUM(AQ99:AQ119)</f>
        <v>125</v>
      </c>
      <c r="AR97" s="248">
        <f>SUM(AR99:AR119)</f>
        <v>95</v>
      </c>
      <c r="AS97" s="252">
        <f>SUM(AT97:AW97)</f>
        <v>557</v>
      </c>
      <c r="AT97" s="246">
        <f>SUM(AT99:AT119)</f>
        <v>156</v>
      </c>
      <c r="AU97" s="247">
        <f>SUM(AU99:AU119)</f>
        <v>153</v>
      </c>
      <c r="AV97" s="246">
        <f>SUM(AV99:AV119)</f>
        <v>130</v>
      </c>
      <c r="AW97" s="248">
        <f>SUM(AW99:AW119)</f>
        <v>118</v>
      </c>
      <c r="AX97" s="249">
        <f>SUM(AY97:BB97)</f>
        <v>103</v>
      </c>
      <c r="AY97" s="250">
        <f>SUM(AY99:AY119)</f>
        <v>65</v>
      </c>
      <c r="AZ97" s="251">
        <f>SUM(AZ99:AZ119)</f>
        <v>66</v>
      </c>
      <c r="BA97" s="249">
        <f>SUM(BA99:BA119)</f>
        <v>-5</v>
      </c>
      <c r="BB97" s="249">
        <f>SUM(BB99:BB119)</f>
        <v>-23</v>
      </c>
      <c r="BC97" s="252">
        <f>SUM(BD97:BE97)</f>
        <v>348</v>
      </c>
      <c r="BD97" s="246">
        <f>SUM(BD99:BD119)</f>
        <v>176</v>
      </c>
      <c r="BE97" s="247">
        <f>SUM(BE99:BE119)</f>
        <v>172</v>
      </c>
      <c r="BF97" s="240" t="s">
        <v>261</v>
      </c>
      <c r="BG97" s="252">
        <f>SUM(BH97:BK97)</f>
        <v>38</v>
      </c>
      <c r="BH97" s="246">
        <f>SUM(BH99:BH119)</f>
        <v>10</v>
      </c>
      <c r="BI97" s="247">
        <f>SUM(BI99:BI119)</f>
        <v>19</v>
      </c>
      <c r="BJ97" s="246">
        <f>SUM(BJ99:BJ119)</f>
        <v>8</v>
      </c>
      <c r="BK97" s="248">
        <f>SUM(BK99:BK119)</f>
        <v>1</v>
      </c>
      <c r="BL97" s="252">
        <f>SUM(BM97:BP97)</f>
        <v>60</v>
      </c>
      <c r="BM97" s="246">
        <f>SUM(BM99:BM119)</f>
        <v>19</v>
      </c>
      <c r="BN97" s="247">
        <f>SUM(BN99:BN119)</f>
        <v>26</v>
      </c>
      <c r="BO97" s="246">
        <f>SUM(BO99:BO119)</f>
        <v>9</v>
      </c>
      <c r="BP97" s="248">
        <f>SUM(BP99:BP119)</f>
        <v>6</v>
      </c>
      <c r="BQ97" s="249">
        <f>SUM(BR97:BU97)</f>
        <v>-22</v>
      </c>
      <c r="BR97" s="250">
        <f>SUM(BR99:BR119)</f>
        <v>-9</v>
      </c>
      <c r="BS97" s="251">
        <f>SUM(BS99:BS119)</f>
        <v>-7</v>
      </c>
      <c r="BT97" s="249">
        <f>SUM(BT99:BT119)</f>
        <v>-1</v>
      </c>
      <c r="BU97" s="249">
        <f>SUM(BU99:BU119)</f>
        <v>-5</v>
      </c>
      <c r="BV97" s="252">
        <f>SUM(BW97:BX97)</f>
        <v>16</v>
      </c>
      <c r="BW97" s="246">
        <f>SUM(BW99:BW119)</f>
        <v>10</v>
      </c>
      <c r="BX97" s="247">
        <f>SUM(BX99:BX119)</f>
        <v>6</v>
      </c>
      <c r="BY97" s="240" t="s">
        <v>261</v>
      </c>
      <c r="BZ97" s="252">
        <f>SUM(CA97:CD97)</f>
        <v>528</v>
      </c>
      <c r="CA97" s="246">
        <f>SUM(CA99:CA119)</f>
        <v>151</v>
      </c>
      <c r="CB97" s="247">
        <f>SUM(CB99:CB119)</f>
        <v>187</v>
      </c>
      <c r="CC97" s="246">
        <f>SUM(CC99:CC119)</f>
        <v>106</v>
      </c>
      <c r="CD97" s="248">
        <f>SUM(CD99:CD119)</f>
        <v>84</v>
      </c>
      <c r="CE97" s="252">
        <f>SUM(CF97:CI97)</f>
        <v>527</v>
      </c>
      <c r="CF97" s="246">
        <f>SUM(CF99:CF119)</f>
        <v>160</v>
      </c>
      <c r="CG97" s="247">
        <f>SUM(CG99:CG119)</f>
        <v>154</v>
      </c>
      <c r="CH97" s="246">
        <f>SUM(CH99:CH119)</f>
        <v>117</v>
      </c>
      <c r="CI97" s="248">
        <f>SUM(CI99:CI119)</f>
        <v>96</v>
      </c>
      <c r="CJ97" s="249">
        <f>SUM(CK97:CN97)</f>
        <v>1</v>
      </c>
      <c r="CK97" s="250">
        <f>SUM(CK99:CK119)</f>
        <v>-9</v>
      </c>
      <c r="CL97" s="251">
        <f>SUM(CL99:CL119)</f>
        <v>33</v>
      </c>
      <c r="CM97" s="249">
        <f>SUM(CM99:CM119)</f>
        <v>-11</v>
      </c>
      <c r="CN97" s="249">
        <f>SUM(CN99:CN119)</f>
        <v>-12</v>
      </c>
      <c r="CO97" s="252">
        <f>SUM(CP97:CQ97)</f>
        <v>319</v>
      </c>
      <c r="CP97" s="246">
        <f>SUM(CP99:CP119)</f>
        <v>163</v>
      </c>
      <c r="CQ97" s="247">
        <f>SUM(CQ99:CQ119)</f>
        <v>156</v>
      </c>
      <c r="CR97" s="240" t="s">
        <v>261</v>
      </c>
      <c r="CS97" s="252">
        <f>SUM(CT97:CW97)</f>
        <v>344</v>
      </c>
      <c r="CT97" s="246">
        <f>SUM(CT99:CT119)</f>
        <v>106</v>
      </c>
      <c r="CU97" s="247">
        <f>SUM(CU99:CU119)</f>
        <v>80</v>
      </c>
      <c r="CV97" s="246">
        <f>SUM(CV99:CV119)</f>
        <v>86</v>
      </c>
      <c r="CW97" s="248">
        <f>SUM(CW99:CW119)</f>
        <v>72</v>
      </c>
      <c r="CX97" s="252">
        <f>SUM(CY97:DB97)</f>
        <v>389</v>
      </c>
      <c r="CY97" s="246">
        <f>SUM(CY99:CY119)</f>
        <v>114</v>
      </c>
      <c r="CZ97" s="247">
        <f>SUM(CZ99:CZ119)</f>
        <v>111</v>
      </c>
      <c r="DA97" s="246">
        <f>SUM(DA99:DA119)</f>
        <v>81</v>
      </c>
      <c r="DB97" s="248">
        <f>SUM(DB99:DB119)</f>
        <v>83</v>
      </c>
      <c r="DC97" s="249">
        <f>SUM(DD97:DG97)</f>
        <v>-45</v>
      </c>
      <c r="DD97" s="250">
        <f>SUM(DD99:DD119)</f>
        <v>-8</v>
      </c>
      <c r="DE97" s="251">
        <f>SUM(DE99:DE119)</f>
        <v>-31</v>
      </c>
      <c r="DF97" s="249">
        <f>SUM(DF99:DF119)</f>
        <v>5</v>
      </c>
      <c r="DG97" s="249">
        <f>SUM(DG99:DG119)</f>
        <v>-11</v>
      </c>
      <c r="DH97" s="252">
        <f>SUM(DI97:DJ97)</f>
        <v>216</v>
      </c>
      <c r="DI97" s="246">
        <f>SUM(DI99:DI119)</f>
        <v>97</v>
      </c>
      <c r="DJ97" s="247">
        <f>SUM(DJ99:DJ119)</f>
        <v>119</v>
      </c>
      <c r="ED97" s="240"/>
      <c r="ER97" s="240"/>
      <c r="ES97" s="247"/>
      <c r="ET97" s="247"/>
      <c r="EU97" s="247"/>
      <c r="EV97" s="247"/>
      <c r="EW97" s="247"/>
      <c r="EX97" s="247"/>
      <c r="EY97" s="247"/>
      <c r="EZ97" s="247"/>
      <c r="FA97" s="247"/>
      <c r="FB97" s="247"/>
      <c r="FC97" s="247"/>
      <c r="FD97" s="247"/>
      <c r="FE97" s="247"/>
    </row>
    <row r="98" spans="1:161" ht="9.6" customHeight="1">
      <c r="A98" s="240"/>
      <c r="B98" s="246"/>
      <c r="C98" s="246"/>
      <c r="D98" s="247"/>
      <c r="E98" s="246"/>
      <c r="F98" s="248"/>
      <c r="G98" s="246"/>
      <c r="H98" s="246"/>
      <c r="I98" s="247"/>
      <c r="J98" s="246"/>
      <c r="K98" s="248"/>
      <c r="L98" s="249"/>
      <c r="M98" s="250"/>
      <c r="N98" s="251"/>
      <c r="O98" s="249"/>
      <c r="P98" s="249"/>
      <c r="Q98" s="246"/>
      <c r="R98" s="246"/>
      <c r="S98" s="247"/>
      <c r="T98" s="240"/>
      <c r="U98" s="246"/>
      <c r="V98" s="246"/>
      <c r="W98" s="247"/>
      <c r="X98" s="246"/>
      <c r="Y98" s="248"/>
      <c r="Z98" s="246"/>
      <c r="AA98" s="246"/>
      <c r="AB98" s="247"/>
      <c r="AC98" s="246"/>
      <c r="AD98" s="248"/>
      <c r="AE98" s="249"/>
      <c r="AF98" s="250"/>
      <c r="AG98" s="251"/>
      <c r="AH98" s="249"/>
      <c r="AI98" s="249"/>
      <c r="AJ98" s="246"/>
      <c r="AK98" s="246"/>
      <c r="AL98" s="247"/>
      <c r="AM98" s="240"/>
      <c r="AN98" s="252"/>
      <c r="AO98" s="252"/>
      <c r="AQ98" s="252"/>
      <c r="AR98" s="253"/>
      <c r="AS98" s="252"/>
      <c r="AT98" s="252"/>
      <c r="AV98" s="252"/>
      <c r="AW98" s="253"/>
      <c r="AX98" s="249"/>
      <c r="AY98" s="250"/>
      <c r="AZ98" s="251"/>
      <c r="BA98" s="249"/>
      <c r="BB98" s="249"/>
      <c r="BC98" s="252"/>
      <c r="BD98" s="252"/>
      <c r="BF98" s="240"/>
      <c r="BG98" s="252"/>
      <c r="BH98" s="252"/>
      <c r="BJ98" s="252"/>
      <c r="BK98" s="253"/>
      <c r="BL98" s="252"/>
      <c r="BM98" s="252"/>
      <c r="BO98" s="252"/>
      <c r="BP98" s="253"/>
      <c r="BQ98" s="249"/>
      <c r="BR98" s="250"/>
      <c r="BS98" s="251"/>
      <c r="BT98" s="249"/>
      <c r="BU98" s="249"/>
      <c r="BV98" s="252"/>
      <c r="BW98" s="252"/>
      <c r="BY98" s="240"/>
      <c r="BZ98" s="252"/>
      <c r="CA98" s="252"/>
      <c r="CC98" s="252"/>
      <c r="CD98" s="253"/>
      <c r="CE98" s="252"/>
      <c r="CF98" s="252"/>
      <c r="CH98" s="252"/>
      <c r="CI98" s="253"/>
      <c r="CJ98" s="249"/>
      <c r="CK98" s="250"/>
      <c r="CL98" s="251"/>
      <c r="CM98" s="249"/>
      <c r="CN98" s="249"/>
      <c r="CO98" s="252"/>
      <c r="CP98" s="252"/>
      <c r="CR98" s="240"/>
      <c r="CS98" s="252"/>
      <c r="CT98" s="252"/>
      <c r="CV98" s="252"/>
      <c r="CW98" s="253"/>
      <c r="CX98" s="252"/>
      <c r="CY98" s="252"/>
      <c r="DA98" s="252"/>
      <c r="DB98" s="253"/>
      <c r="DC98" s="249"/>
      <c r="DD98" s="250"/>
      <c r="DE98" s="251"/>
      <c r="DF98" s="249"/>
      <c r="DG98" s="249"/>
      <c r="DH98" s="252"/>
      <c r="DI98" s="252"/>
      <c r="ED98" s="240"/>
      <c r="ER98" s="240"/>
      <c r="ES98" s="247"/>
      <c r="ET98" s="247"/>
      <c r="EU98" s="247"/>
      <c r="EV98" s="247"/>
      <c r="EW98" s="247"/>
      <c r="EX98" s="247"/>
      <c r="EY98" s="247"/>
      <c r="EZ98" s="247"/>
      <c r="FA98" s="247"/>
      <c r="FB98" s="247"/>
      <c r="FC98" s="247"/>
      <c r="FD98" s="247"/>
      <c r="FE98" s="247"/>
    </row>
    <row r="99" spans="1:161" ht="13.2" customHeight="1">
      <c r="A99" s="240" t="s">
        <v>42</v>
      </c>
      <c r="B99" s="246">
        <f t="shared" ref="B99:B119" si="100">SUM(C99:F99)</f>
        <v>79</v>
      </c>
      <c r="C99" s="246">
        <v>21</v>
      </c>
      <c r="D99" s="248">
        <v>24</v>
      </c>
      <c r="E99" s="246">
        <v>18</v>
      </c>
      <c r="F99" s="248">
        <v>16</v>
      </c>
      <c r="G99" s="246">
        <f t="shared" ref="G99:G119" si="101">SUM(H99:K99)</f>
        <v>57</v>
      </c>
      <c r="H99" s="246">
        <v>23</v>
      </c>
      <c r="I99" s="248">
        <v>24</v>
      </c>
      <c r="J99" s="246">
        <v>3</v>
      </c>
      <c r="K99" s="248">
        <v>7</v>
      </c>
      <c r="L99" s="249">
        <f t="shared" ref="L99:L119" si="102">SUM(M99:P99)</f>
        <v>22</v>
      </c>
      <c r="M99" s="250">
        <f>C99-H99</f>
        <v>-2</v>
      </c>
      <c r="N99" s="251">
        <f>D99-I99</f>
        <v>0</v>
      </c>
      <c r="O99" s="249">
        <f>E99-J99</f>
        <v>15</v>
      </c>
      <c r="P99" s="249">
        <f>F99-K99</f>
        <v>9</v>
      </c>
      <c r="Q99" s="246">
        <f t="shared" ref="Q99:Q119" si="103">SUM(R99:S99)</f>
        <v>0</v>
      </c>
      <c r="R99" s="246">
        <v>0</v>
      </c>
      <c r="S99" s="247">
        <v>0</v>
      </c>
      <c r="T99" s="240" t="s">
        <v>42</v>
      </c>
      <c r="U99" s="246">
        <f t="shared" ref="U99:U119" si="104">SUM(V99:Y99)</f>
        <v>48</v>
      </c>
      <c r="V99" s="246">
        <v>14</v>
      </c>
      <c r="W99" s="247">
        <v>16</v>
      </c>
      <c r="X99" s="246">
        <v>11</v>
      </c>
      <c r="Y99" s="248">
        <v>7</v>
      </c>
      <c r="Z99" s="246">
        <f t="shared" ref="Z99:Z119" si="105">SUM(AA99:AD99)</f>
        <v>43</v>
      </c>
      <c r="AA99" s="246">
        <v>16</v>
      </c>
      <c r="AB99" s="248">
        <v>12</v>
      </c>
      <c r="AC99" s="246">
        <v>8</v>
      </c>
      <c r="AD99" s="248">
        <v>7</v>
      </c>
      <c r="AE99" s="249">
        <f t="shared" ref="AE99:AE119" si="106">SUM(AF99:AI99)</f>
        <v>5</v>
      </c>
      <c r="AF99" s="250">
        <f>V99-AA99</f>
        <v>-2</v>
      </c>
      <c r="AG99" s="251">
        <f>W99-AB99</f>
        <v>4</v>
      </c>
      <c r="AH99" s="249">
        <f>X99-AC99</f>
        <v>3</v>
      </c>
      <c r="AI99" s="249">
        <f>Y99-AD99</f>
        <v>0</v>
      </c>
      <c r="AJ99" s="246">
        <f t="shared" ref="AJ99:AJ119" si="107">SUM(AK99:AL99)</f>
        <v>0</v>
      </c>
      <c r="AK99" s="246">
        <v>0</v>
      </c>
      <c r="AL99" s="247">
        <v>0</v>
      </c>
      <c r="AM99" s="240" t="s">
        <v>42</v>
      </c>
      <c r="AN99" s="252">
        <f t="shared" ref="AN99:AN119" si="108">SUM(AO99:AR99)</f>
        <v>55</v>
      </c>
      <c r="AO99" s="252">
        <v>22</v>
      </c>
      <c r="AP99" s="231">
        <v>22</v>
      </c>
      <c r="AQ99" s="252">
        <v>3</v>
      </c>
      <c r="AR99" s="253">
        <v>8</v>
      </c>
      <c r="AS99" s="252">
        <f t="shared" ref="AS99:AS119" si="109">SUM(AT99:AW99)</f>
        <v>21</v>
      </c>
      <c r="AT99" s="246">
        <v>6</v>
      </c>
      <c r="AU99" s="248">
        <v>5</v>
      </c>
      <c r="AV99" s="246">
        <v>4</v>
      </c>
      <c r="AW99" s="248">
        <v>6</v>
      </c>
      <c r="AX99" s="249">
        <f t="shared" ref="AX99:AX119" si="110">SUM(AY99:BB99)</f>
        <v>34</v>
      </c>
      <c r="AY99" s="250">
        <f>AO99-AT99</f>
        <v>16</v>
      </c>
      <c r="AZ99" s="251">
        <f>AP99-AU99</f>
        <v>17</v>
      </c>
      <c r="BA99" s="249">
        <f>AQ99-AV99</f>
        <v>-1</v>
      </c>
      <c r="BB99" s="249">
        <f>AR99-AW99</f>
        <v>2</v>
      </c>
      <c r="BC99" s="252">
        <f t="shared" ref="BC99:BC119" si="111">SUM(BD99:BE99)</f>
        <v>0</v>
      </c>
      <c r="BD99" s="246">
        <v>0</v>
      </c>
      <c r="BE99" s="247">
        <v>0</v>
      </c>
      <c r="BF99" s="240" t="s">
        <v>42</v>
      </c>
      <c r="BG99" s="252">
        <f t="shared" ref="BG99:BG119" si="112">SUM(BH99:BK99)</f>
        <v>2</v>
      </c>
      <c r="BH99" s="252">
        <v>1</v>
      </c>
      <c r="BI99" s="231">
        <v>1</v>
      </c>
      <c r="BJ99" s="252">
        <v>0</v>
      </c>
      <c r="BK99" s="253">
        <v>0</v>
      </c>
      <c r="BL99" s="252">
        <f t="shared" ref="BL99:BL119" si="113">SUM(BM99:BP99)</f>
        <v>3</v>
      </c>
      <c r="BM99" s="246">
        <v>3</v>
      </c>
      <c r="BN99" s="248">
        <v>0</v>
      </c>
      <c r="BO99" s="246">
        <v>0</v>
      </c>
      <c r="BP99" s="248">
        <v>0</v>
      </c>
      <c r="BQ99" s="249">
        <f t="shared" ref="BQ99:BQ119" si="114">SUM(BR99:BU99)</f>
        <v>-1</v>
      </c>
      <c r="BR99" s="250">
        <f>BH99-BM99</f>
        <v>-2</v>
      </c>
      <c r="BS99" s="251">
        <f>BI99-BN99</f>
        <v>1</v>
      </c>
      <c r="BT99" s="249">
        <f>BJ99-BO99</f>
        <v>0</v>
      </c>
      <c r="BU99" s="249">
        <f>BK99-BP99</f>
        <v>0</v>
      </c>
      <c r="BV99" s="252">
        <f t="shared" ref="BV99:BV119" si="115">SUM(BW99:BX99)</f>
        <v>0</v>
      </c>
      <c r="BW99" s="246">
        <v>0</v>
      </c>
      <c r="BX99" s="247">
        <v>0</v>
      </c>
      <c r="BY99" s="240" t="s">
        <v>42</v>
      </c>
      <c r="BZ99" s="252">
        <f t="shared" ref="BZ99:BZ119" si="116">SUM(CA99:CD99)</f>
        <v>33</v>
      </c>
      <c r="CA99" s="252">
        <v>11</v>
      </c>
      <c r="CB99" s="231">
        <v>14</v>
      </c>
      <c r="CC99" s="252">
        <v>6</v>
      </c>
      <c r="CD99" s="253">
        <v>2</v>
      </c>
      <c r="CE99" s="252">
        <f t="shared" ref="CE99:CE119" si="117">SUM(CF99:CI99)</f>
        <v>26</v>
      </c>
      <c r="CF99" s="246">
        <v>13</v>
      </c>
      <c r="CG99" s="248">
        <v>8</v>
      </c>
      <c r="CH99" s="246">
        <v>3</v>
      </c>
      <c r="CI99" s="248">
        <v>2</v>
      </c>
      <c r="CJ99" s="249">
        <f t="shared" ref="CJ99:CJ119" si="118">SUM(CK99:CN99)</f>
        <v>7</v>
      </c>
      <c r="CK99" s="250">
        <f>CA99-CF99</f>
        <v>-2</v>
      </c>
      <c r="CL99" s="251">
        <f>CB99-CG99</f>
        <v>6</v>
      </c>
      <c r="CM99" s="249">
        <f>CC99-CH99</f>
        <v>3</v>
      </c>
      <c r="CN99" s="249">
        <f>CD99-CI99</f>
        <v>0</v>
      </c>
      <c r="CO99" s="252">
        <f t="shared" ref="CO99:CO119" si="119">SUM(CP99:CQ99)</f>
        <v>0</v>
      </c>
      <c r="CP99" s="246">
        <v>0</v>
      </c>
      <c r="CQ99" s="247">
        <v>0</v>
      </c>
      <c r="CR99" s="240" t="s">
        <v>42</v>
      </c>
      <c r="CS99" s="252">
        <f t="shared" ref="CS99:CS119" si="120">SUM(CT99:CW99)</f>
        <v>19</v>
      </c>
      <c r="CT99" s="252">
        <v>5</v>
      </c>
      <c r="CU99" s="231">
        <v>5</v>
      </c>
      <c r="CV99" s="252">
        <v>6</v>
      </c>
      <c r="CW99" s="253">
        <v>3</v>
      </c>
      <c r="CX99" s="252">
        <f t="shared" ref="CX99:CX119" si="121">SUM(CY99:DB99)</f>
        <v>24</v>
      </c>
      <c r="CY99" s="246">
        <v>7</v>
      </c>
      <c r="CZ99" s="248">
        <v>11</v>
      </c>
      <c r="DA99" s="246">
        <v>3</v>
      </c>
      <c r="DB99" s="248">
        <v>3</v>
      </c>
      <c r="DC99" s="249">
        <f t="shared" ref="DC99:DC119" si="122">SUM(DD99:DG99)</f>
        <v>-5</v>
      </c>
      <c r="DD99" s="250">
        <f>CT99-CY99</f>
        <v>-2</v>
      </c>
      <c r="DE99" s="251">
        <f>CU99-CZ99</f>
        <v>-6</v>
      </c>
      <c r="DF99" s="249">
        <f>CV99-DA99</f>
        <v>3</v>
      </c>
      <c r="DG99" s="249">
        <f>CW99-DB99</f>
        <v>0</v>
      </c>
      <c r="DH99" s="252">
        <f t="shared" ref="DH99:DH119" si="123">SUM(DI99:DJ99)</f>
        <v>0</v>
      </c>
      <c r="DI99" s="246">
        <v>0</v>
      </c>
      <c r="DJ99" s="247">
        <v>0</v>
      </c>
      <c r="ED99" s="240"/>
      <c r="ER99" s="240"/>
      <c r="ES99" s="247"/>
      <c r="ET99" s="247"/>
      <c r="EU99" s="247"/>
      <c r="EV99" s="247"/>
      <c r="EW99" s="247"/>
      <c r="EX99" s="247"/>
      <c r="EY99" s="247"/>
      <c r="EZ99" s="247"/>
      <c r="FA99" s="247"/>
      <c r="FB99" s="247"/>
      <c r="FC99" s="247"/>
      <c r="FD99" s="247"/>
      <c r="FE99" s="247"/>
    </row>
    <row r="100" spans="1:161" ht="13.2" customHeight="1">
      <c r="A100" s="240" t="s">
        <v>43</v>
      </c>
      <c r="B100" s="246">
        <f t="shared" si="100"/>
        <v>50</v>
      </c>
      <c r="C100" s="246">
        <v>15</v>
      </c>
      <c r="D100" s="248">
        <v>14</v>
      </c>
      <c r="E100" s="246">
        <v>12</v>
      </c>
      <c r="F100" s="248">
        <v>9</v>
      </c>
      <c r="G100" s="246">
        <f t="shared" si="101"/>
        <v>38</v>
      </c>
      <c r="H100" s="246">
        <v>16</v>
      </c>
      <c r="I100" s="248">
        <v>10</v>
      </c>
      <c r="J100" s="246">
        <v>6</v>
      </c>
      <c r="K100" s="248">
        <v>6</v>
      </c>
      <c r="L100" s="249">
        <f t="shared" si="102"/>
        <v>12</v>
      </c>
      <c r="M100" s="250">
        <f t="shared" ref="M100:P119" si="124">C100-H100</f>
        <v>-1</v>
      </c>
      <c r="N100" s="251">
        <f t="shared" si="124"/>
        <v>4</v>
      </c>
      <c r="O100" s="249">
        <f t="shared" si="124"/>
        <v>6</v>
      </c>
      <c r="P100" s="249">
        <f t="shared" si="124"/>
        <v>3</v>
      </c>
      <c r="Q100" s="246">
        <f t="shared" si="103"/>
        <v>0</v>
      </c>
      <c r="R100" s="246">
        <v>0</v>
      </c>
      <c r="S100" s="247">
        <v>0</v>
      </c>
      <c r="T100" s="240" t="s">
        <v>43</v>
      </c>
      <c r="U100" s="246">
        <f t="shared" si="104"/>
        <v>28</v>
      </c>
      <c r="V100" s="246">
        <v>7</v>
      </c>
      <c r="W100" s="247">
        <v>3</v>
      </c>
      <c r="X100" s="246">
        <v>11</v>
      </c>
      <c r="Y100" s="248">
        <v>7</v>
      </c>
      <c r="Z100" s="246">
        <f t="shared" si="105"/>
        <v>36</v>
      </c>
      <c r="AA100" s="246">
        <v>11</v>
      </c>
      <c r="AB100" s="248">
        <v>11</v>
      </c>
      <c r="AC100" s="246">
        <v>5</v>
      </c>
      <c r="AD100" s="248">
        <v>9</v>
      </c>
      <c r="AE100" s="249">
        <f t="shared" si="106"/>
        <v>-8</v>
      </c>
      <c r="AF100" s="250">
        <f t="shared" ref="AF100:AI119" si="125">V100-AA100</f>
        <v>-4</v>
      </c>
      <c r="AG100" s="251">
        <f t="shared" si="125"/>
        <v>-8</v>
      </c>
      <c r="AH100" s="249">
        <f t="shared" si="125"/>
        <v>6</v>
      </c>
      <c r="AI100" s="249">
        <f t="shared" si="125"/>
        <v>-2</v>
      </c>
      <c r="AJ100" s="246">
        <f t="shared" si="107"/>
        <v>0</v>
      </c>
      <c r="AK100" s="246">
        <v>0</v>
      </c>
      <c r="AL100" s="247">
        <v>0</v>
      </c>
      <c r="AM100" s="240" t="s">
        <v>43</v>
      </c>
      <c r="AN100" s="252">
        <f t="shared" si="108"/>
        <v>25</v>
      </c>
      <c r="AO100" s="252">
        <v>8</v>
      </c>
      <c r="AP100" s="231">
        <v>12</v>
      </c>
      <c r="AQ100" s="252">
        <v>4</v>
      </c>
      <c r="AR100" s="253">
        <v>1</v>
      </c>
      <c r="AS100" s="252">
        <f t="shared" si="109"/>
        <v>14</v>
      </c>
      <c r="AT100" s="246">
        <v>2</v>
      </c>
      <c r="AU100" s="248">
        <v>2</v>
      </c>
      <c r="AV100" s="246">
        <v>6</v>
      </c>
      <c r="AW100" s="248">
        <v>4</v>
      </c>
      <c r="AX100" s="249">
        <f t="shared" si="110"/>
        <v>11</v>
      </c>
      <c r="AY100" s="250">
        <f t="shared" ref="AY100:BB119" si="126">AO100-AT100</f>
        <v>6</v>
      </c>
      <c r="AZ100" s="251">
        <f t="shared" si="126"/>
        <v>10</v>
      </c>
      <c r="BA100" s="249">
        <f t="shared" si="126"/>
        <v>-2</v>
      </c>
      <c r="BB100" s="249">
        <f t="shared" si="126"/>
        <v>-3</v>
      </c>
      <c r="BC100" s="252">
        <f t="shared" si="111"/>
        <v>0</v>
      </c>
      <c r="BD100" s="246">
        <v>0</v>
      </c>
      <c r="BE100" s="247">
        <v>0</v>
      </c>
      <c r="BF100" s="240" t="s">
        <v>43</v>
      </c>
      <c r="BG100" s="252">
        <f t="shared" si="112"/>
        <v>4</v>
      </c>
      <c r="BH100" s="252">
        <v>1</v>
      </c>
      <c r="BI100" s="231">
        <v>3</v>
      </c>
      <c r="BJ100" s="252">
        <v>0</v>
      </c>
      <c r="BK100" s="253">
        <v>0</v>
      </c>
      <c r="BL100" s="252">
        <f t="shared" si="113"/>
        <v>4</v>
      </c>
      <c r="BM100" s="246">
        <v>1</v>
      </c>
      <c r="BN100" s="248">
        <v>2</v>
      </c>
      <c r="BO100" s="246">
        <v>0</v>
      </c>
      <c r="BP100" s="248">
        <v>1</v>
      </c>
      <c r="BQ100" s="249">
        <f t="shared" si="114"/>
        <v>0</v>
      </c>
      <c r="BR100" s="250">
        <f t="shared" ref="BR100:BU119" si="127">BH100-BM100</f>
        <v>0</v>
      </c>
      <c r="BS100" s="251">
        <f t="shared" si="127"/>
        <v>1</v>
      </c>
      <c r="BT100" s="249">
        <f t="shared" si="127"/>
        <v>0</v>
      </c>
      <c r="BU100" s="249">
        <f t="shared" si="127"/>
        <v>-1</v>
      </c>
      <c r="BV100" s="252">
        <f t="shared" si="115"/>
        <v>0</v>
      </c>
      <c r="BW100" s="246">
        <v>0</v>
      </c>
      <c r="BX100" s="247">
        <v>0</v>
      </c>
      <c r="BY100" s="240" t="s">
        <v>43</v>
      </c>
      <c r="BZ100" s="252">
        <f t="shared" si="116"/>
        <v>23</v>
      </c>
      <c r="CA100" s="252">
        <v>11</v>
      </c>
      <c r="CB100" s="231">
        <v>6</v>
      </c>
      <c r="CC100" s="252">
        <v>3</v>
      </c>
      <c r="CD100" s="253">
        <v>3</v>
      </c>
      <c r="CE100" s="252">
        <f t="shared" si="117"/>
        <v>17</v>
      </c>
      <c r="CF100" s="246">
        <v>7</v>
      </c>
      <c r="CG100" s="248">
        <v>7</v>
      </c>
      <c r="CH100" s="246">
        <v>1</v>
      </c>
      <c r="CI100" s="248">
        <v>2</v>
      </c>
      <c r="CJ100" s="249">
        <f t="shared" si="118"/>
        <v>6</v>
      </c>
      <c r="CK100" s="250">
        <f t="shared" ref="CK100:CN119" si="128">CA100-CF100</f>
        <v>4</v>
      </c>
      <c r="CL100" s="251">
        <f t="shared" si="128"/>
        <v>-1</v>
      </c>
      <c r="CM100" s="249">
        <f t="shared" si="128"/>
        <v>2</v>
      </c>
      <c r="CN100" s="249">
        <f t="shared" si="128"/>
        <v>1</v>
      </c>
      <c r="CO100" s="252">
        <f t="shared" si="119"/>
        <v>1</v>
      </c>
      <c r="CP100" s="246">
        <v>1</v>
      </c>
      <c r="CQ100" s="247">
        <v>0</v>
      </c>
      <c r="CR100" s="240" t="s">
        <v>43</v>
      </c>
      <c r="CS100" s="252">
        <f t="shared" si="120"/>
        <v>4</v>
      </c>
      <c r="CT100" s="252">
        <v>1</v>
      </c>
      <c r="CU100" s="231">
        <v>0</v>
      </c>
      <c r="CV100" s="252">
        <v>0</v>
      </c>
      <c r="CW100" s="253">
        <v>3</v>
      </c>
      <c r="CX100" s="252">
        <f t="shared" si="121"/>
        <v>12</v>
      </c>
      <c r="CY100" s="246">
        <v>2</v>
      </c>
      <c r="CZ100" s="248">
        <v>4</v>
      </c>
      <c r="DA100" s="246">
        <v>4</v>
      </c>
      <c r="DB100" s="248">
        <v>2</v>
      </c>
      <c r="DC100" s="249">
        <f t="shared" si="122"/>
        <v>-8</v>
      </c>
      <c r="DD100" s="250">
        <f t="shared" ref="DD100:DG119" si="129">CT100-CY100</f>
        <v>-1</v>
      </c>
      <c r="DE100" s="251">
        <f t="shared" si="129"/>
        <v>-4</v>
      </c>
      <c r="DF100" s="249">
        <f t="shared" si="129"/>
        <v>-4</v>
      </c>
      <c r="DG100" s="249">
        <f t="shared" si="129"/>
        <v>1</v>
      </c>
      <c r="DH100" s="252">
        <f t="shared" si="123"/>
        <v>0</v>
      </c>
      <c r="DI100" s="246">
        <v>0</v>
      </c>
      <c r="DJ100" s="247">
        <v>0</v>
      </c>
      <c r="ED100" s="240"/>
      <c r="ER100" s="240"/>
      <c r="ES100" s="247"/>
      <c r="ET100" s="247"/>
      <c r="EU100" s="247"/>
      <c r="EV100" s="247"/>
      <c r="EW100" s="247"/>
      <c r="EX100" s="247"/>
      <c r="EY100" s="247"/>
      <c r="EZ100" s="247"/>
      <c r="FA100" s="247"/>
      <c r="FB100" s="247"/>
      <c r="FC100" s="247"/>
      <c r="FD100" s="247"/>
      <c r="FE100" s="247"/>
    </row>
    <row r="101" spans="1:161" ht="13.2" customHeight="1">
      <c r="A101" s="240" t="s">
        <v>16</v>
      </c>
      <c r="B101" s="246">
        <f t="shared" si="100"/>
        <v>24</v>
      </c>
      <c r="C101" s="246">
        <v>8</v>
      </c>
      <c r="D101" s="248">
        <v>9</v>
      </c>
      <c r="E101" s="246">
        <v>0</v>
      </c>
      <c r="F101" s="248">
        <v>7</v>
      </c>
      <c r="G101" s="246">
        <f t="shared" si="101"/>
        <v>35</v>
      </c>
      <c r="H101" s="246">
        <v>15</v>
      </c>
      <c r="I101" s="248">
        <v>16</v>
      </c>
      <c r="J101" s="246">
        <v>4</v>
      </c>
      <c r="K101" s="248">
        <v>0</v>
      </c>
      <c r="L101" s="249">
        <f t="shared" si="102"/>
        <v>-11</v>
      </c>
      <c r="M101" s="250">
        <f t="shared" si="124"/>
        <v>-7</v>
      </c>
      <c r="N101" s="251">
        <f t="shared" si="124"/>
        <v>-7</v>
      </c>
      <c r="O101" s="249">
        <f t="shared" si="124"/>
        <v>-4</v>
      </c>
      <c r="P101" s="249">
        <f t="shared" si="124"/>
        <v>7</v>
      </c>
      <c r="Q101" s="246">
        <f t="shared" si="103"/>
        <v>0</v>
      </c>
      <c r="R101" s="246">
        <v>0</v>
      </c>
      <c r="S101" s="247">
        <v>0</v>
      </c>
      <c r="T101" s="240" t="s">
        <v>16</v>
      </c>
      <c r="U101" s="246">
        <f t="shared" si="104"/>
        <v>25</v>
      </c>
      <c r="V101" s="246">
        <v>10</v>
      </c>
      <c r="W101" s="247">
        <v>5</v>
      </c>
      <c r="X101" s="246">
        <v>7</v>
      </c>
      <c r="Y101" s="248">
        <v>3</v>
      </c>
      <c r="Z101" s="246">
        <f t="shared" si="105"/>
        <v>19</v>
      </c>
      <c r="AA101" s="246">
        <v>6</v>
      </c>
      <c r="AB101" s="248">
        <v>7</v>
      </c>
      <c r="AC101" s="246">
        <v>3</v>
      </c>
      <c r="AD101" s="248">
        <v>3</v>
      </c>
      <c r="AE101" s="249">
        <f t="shared" si="106"/>
        <v>6</v>
      </c>
      <c r="AF101" s="250">
        <f t="shared" si="125"/>
        <v>4</v>
      </c>
      <c r="AG101" s="251">
        <f t="shared" si="125"/>
        <v>-2</v>
      </c>
      <c r="AH101" s="249">
        <f t="shared" si="125"/>
        <v>4</v>
      </c>
      <c r="AI101" s="249">
        <f t="shared" si="125"/>
        <v>0</v>
      </c>
      <c r="AJ101" s="246">
        <f t="shared" si="107"/>
        <v>0</v>
      </c>
      <c r="AK101" s="246">
        <v>0</v>
      </c>
      <c r="AL101" s="247">
        <v>0</v>
      </c>
      <c r="AM101" s="240" t="s">
        <v>16</v>
      </c>
      <c r="AN101" s="252">
        <f t="shared" si="108"/>
        <v>10</v>
      </c>
      <c r="AO101" s="252">
        <v>3</v>
      </c>
      <c r="AP101" s="231">
        <v>4</v>
      </c>
      <c r="AQ101" s="252">
        <v>1</v>
      </c>
      <c r="AR101" s="253">
        <v>2</v>
      </c>
      <c r="AS101" s="252">
        <f t="shared" si="109"/>
        <v>10</v>
      </c>
      <c r="AT101" s="246">
        <v>2</v>
      </c>
      <c r="AU101" s="248">
        <v>4</v>
      </c>
      <c r="AV101" s="246">
        <v>2</v>
      </c>
      <c r="AW101" s="248">
        <v>2</v>
      </c>
      <c r="AX101" s="249">
        <f t="shared" si="110"/>
        <v>0</v>
      </c>
      <c r="AY101" s="250">
        <f t="shared" si="126"/>
        <v>1</v>
      </c>
      <c r="AZ101" s="251">
        <f t="shared" si="126"/>
        <v>0</v>
      </c>
      <c r="BA101" s="249">
        <f t="shared" si="126"/>
        <v>-1</v>
      </c>
      <c r="BB101" s="249">
        <f t="shared" si="126"/>
        <v>0</v>
      </c>
      <c r="BC101" s="252">
        <f t="shared" si="111"/>
        <v>0</v>
      </c>
      <c r="BD101" s="246">
        <v>0</v>
      </c>
      <c r="BE101" s="247">
        <v>0</v>
      </c>
      <c r="BF101" s="240" t="s">
        <v>16</v>
      </c>
      <c r="BG101" s="252">
        <f t="shared" si="112"/>
        <v>3</v>
      </c>
      <c r="BH101" s="252">
        <v>0</v>
      </c>
      <c r="BI101" s="231">
        <v>1</v>
      </c>
      <c r="BJ101" s="252">
        <v>2</v>
      </c>
      <c r="BK101" s="253">
        <v>0</v>
      </c>
      <c r="BL101" s="252">
        <f t="shared" si="113"/>
        <v>8</v>
      </c>
      <c r="BM101" s="246">
        <v>1</v>
      </c>
      <c r="BN101" s="248">
        <v>5</v>
      </c>
      <c r="BO101" s="246">
        <v>2</v>
      </c>
      <c r="BP101" s="248">
        <v>0</v>
      </c>
      <c r="BQ101" s="249">
        <f t="shared" si="114"/>
        <v>-5</v>
      </c>
      <c r="BR101" s="250">
        <f t="shared" si="127"/>
        <v>-1</v>
      </c>
      <c r="BS101" s="251">
        <f t="shared" si="127"/>
        <v>-4</v>
      </c>
      <c r="BT101" s="249">
        <f t="shared" si="127"/>
        <v>0</v>
      </c>
      <c r="BU101" s="249">
        <f t="shared" si="127"/>
        <v>0</v>
      </c>
      <c r="BV101" s="252">
        <f t="shared" si="115"/>
        <v>0</v>
      </c>
      <c r="BW101" s="246">
        <v>0</v>
      </c>
      <c r="BX101" s="247">
        <v>0</v>
      </c>
      <c r="BY101" s="240" t="s">
        <v>16</v>
      </c>
      <c r="BZ101" s="252">
        <f t="shared" si="116"/>
        <v>9</v>
      </c>
      <c r="CA101" s="252">
        <v>1</v>
      </c>
      <c r="CB101" s="231">
        <v>5</v>
      </c>
      <c r="CC101" s="252">
        <v>0</v>
      </c>
      <c r="CD101" s="253">
        <v>3</v>
      </c>
      <c r="CE101" s="252">
        <f t="shared" si="117"/>
        <v>6</v>
      </c>
      <c r="CF101" s="246">
        <v>3</v>
      </c>
      <c r="CG101" s="248">
        <v>3</v>
      </c>
      <c r="CH101" s="246">
        <v>0</v>
      </c>
      <c r="CI101" s="248">
        <v>0</v>
      </c>
      <c r="CJ101" s="249">
        <f t="shared" si="118"/>
        <v>3</v>
      </c>
      <c r="CK101" s="250">
        <f t="shared" si="128"/>
        <v>-2</v>
      </c>
      <c r="CL101" s="251">
        <f t="shared" si="128"/>
        <v>2</v>
      </c>
      <c r="CM101" s="249">
        <f t="shared" si="128"/>
        <v>0</v>
      </c>
      <c r="CN101" s="249">
        <f t="shared" si="128"/>
        <v>3</v>
      </c>
      <c r="CO101" s="252">
        <f t="shared" si="119"/>
        <v>0</v>
      </c>
      <c r="CP101" s="246">
        <v>0</v>
      </c>
      <c r="CQ101" s="247">
        <v>0</v>
      </c>
      <c r="CR101" s="240" t="s">
        <v>16</v>
      </c>
      <c r="CS101" s="252">
        <f t="shared" si="120"/>
        <v>3</v>
      </c>
      <c r="CT101" s="252">
        <v>0</v>
      </c>
      <c r="CU101" s="231">
        <v>1</v>
      </c>
      <c r="CV101" s="252">
        <v>1</v>
      </c>
      <c r="CW101" s="253">
        <v>1</v>
      </c>
      <c r="CX101" s="252">
        <f t="shared" si="121"/>
        <v>5</v>
      </c>
      <c r="CY101" s="246">
        <v>1</v>
      </c>
      <c r="CZ101" s="248">
        <v>2</v>
      </c>
      <c r="DA101" s="246">
        <v>0</v>
      </c>
      <c r="DB101" s="248">
        <v>2</v>
      </c>
      <c r="DC101" s="249">
        <f t="shared" si="122"/>
        <v>-2</v>
      </c>
      <c r="DD101" s="250">
        <f t="shared" si="129"/>
        <v>-1</v>
      </c>
      <c r="DE101" s="251">
        <f t="shared" si="129"/>
        <v>-1</v>
      </c>
      <c r="DF101" s="249">
        <f t="shared" si="129"/>
        <v>1</v>
      </c>
      <c r="DG101" s="249">
        <f t="shared" si="129"/>
        <v>-1</v>
      </c>
      <c r="DH101" s="252">
        <f t="shared" si="123"/>
        <v>0</v>
      </c>
      <c r="DI101" s="246">
        <v>0</v>
      </c>
      <c r="DJ101" s="247">
        <v>0</v>
      </c>
      <c r="ED101" s="240"/>
      <c r="ER101" s="240"/>
      <c r="ES101" s="247"/>
      <c r="ET101" s="247"/>
      <c r="EU101" s="247"/>
      <c r="EV101" s="247"/>
      <c r="EW101" s="247"/>
      <c r="EX101" s="247"/>
      <c r="EY101" s="247"/>
      <c r="EZ101" s="247"/>
      <c r="FA101" s="247"/>
      <c r="FB101" s="247"/>
      <c r="FC101" s="247"/>
      <c r="FD101" s="247"/>
      <c r="FE101" s="247"/>
    </row>
    <row r="102" spans="1:161" ht="13.2" customHeight="1">
      <c r="A102" s="240" t="s">
        <v>17</v>
      </c>
      <c r="B102" s="246">
        <f t="shared" si="100"/>
        <v>121</v>
      </c>
      <c r="C102" s="246">
        <v>24</v>
      </c>
      <c r="D102" s="248">
        <v>32</v>
      </c>
      <c r="E102" s="246">
        <v>49</v>
      </c>
      <c r="F102" s="248">
        <v>16</v>
      </c>
      <c r="G102" s="246">
        <f t="shared" si="101"/>
        <v>172</v>
      </c>
      <c r="H102" s="246">
        <v>35</v>
      </c>
      <c r="I102" s="248">
        <v>26</v>
      </c>
      <c r="J102" s="246">
        <v>81</v>
      </c>
      <c r="K102" s="248">
        <v>30</v>
      </c>
      <c r="L102" s="249">
        <f t="shared" si="102"/>
        <v>-51</v>
      </c>
      <c r="M102" s="250">
        <f t="shared" si="124"/>
        <v>-11</v>
      </c>
      <c r="N102" s="251">
        <f t="shared" si="124"/>
        <v>6</v>
      </c>
      <c r="O102" s="249">
        <f t="shared" si="124"/>
        <v>-32</v>
      </c>
      <c r="P102" s="249">
        <f t="shared" si="124"/>
        <v>-14</v>
      </c>
      <c r="Q102" s="246">
        <f t="shared" si="103"/>
        <v>0</v>
      </c>
      <c r="R102" s="246">
        <v>0</v>
      </c>
      <c r="S102" s="247">
        <v>0</v>
      </c>
      <c r="T102" s="240" t="s">
        <v>17</v>
      </c>
      <c r="U102" s="246">
        <f t="shared" si="104"/>
        <v>36</v>
      </c>
      <c r="V102" s="246">
        <v>11</v>
      </c>
      <c r="W102" s="247">
        <v>12</v>
      </c>
      <c r="X102" s="246">
        <v>6</v>
      </c>
      <c r="Y102" s="248">
        <v>7</v>
      </c>
      <c r="Z102" s="246">
        <f t="shared" si="105"/>
        <v>87</v>
      </c>
      <c r="AA102" s="246">
        <v>16</v>
      </c>
      <c r="AB102" s="248">
        <v>20</v>
      </c>
      <c r="AC102" s="246">
        <v>31</v>
      </c>
      <c r="AD102" s="248">
        <v>20</v>
      </c>
      <c r="AE102" s="249">
        <f t="shared" si="106"/>
        <v>-51</v>
      </c>
      <c r="AF102" s="250">
        <f t="shared" si="125"/>
        <v>-5</v>
      </c>
      <c r="AG102" s="251">
        <f t="shared" si="125"/>
        <v>-8</v>
      </c>
      <c r="AH102" s="249">
        <f t="shared" si="125"/>
        <v>-25</v>
      </c>
      <c r="AI102" s="249">
        <f t="shared" si="125"/>
        <v>-13</v>
      </c>
      <c r="AJ102" s="246">
        <f t="shared" si="107"/>
        <v>0</v>
      </c>
      <c r="AK102" s="246">
        <v>0</v>
      </c>
      <c r="AL102" s="247">
        <v>0</v>
      </c>
      <c r="AM102" s="240" t="s">
        <v>17</v>
      </c>
      <c r="AN102" s="252">
        <f t="shared" si="108"/>
        <v>45</v>
      </c>
      <c r="AO102" s="252">
        <v>25</v>
      </c>
      <c r="AP102" s="231">
        <v>7</v>
      </c>
      <c r="AQ102" s="252">
        <v>6</v>
      </c>
      <c r="AR102" s="253">
        <v>7</v>
      </c>
      <c r="AS102" s="252">
        <f t="shared" si="109"/>
        <v>58</v>
      </c>
      <c r="AT102" s="246">
        <v>24</v>
      </c>
      <c r="AU102" s="248">
        <v>7</v>
      </c>
      <c r="AV102" s="246">
        <v>13</v>
      </c>
      <c r="AW102" s="248">
        <v>14</v>
      </c>
      <c r="AX102" s="249">
        <f t="shared" si="110"/>
        <v>-13</v>
      </c>
      <c r="AY102" s="250">
        <f t="shared" si="126"/>
        <v>1</v>
      </c>
      <c r="AZ102" s="251">
        <f t="shared" si="126"/>
        <v>0</v>
      </c>
      <c r="BA102" s="249">
        <f t="shared" si="126"/>
        <v>-7</v>
      </c>
      <c r="BB102" s="249">
        <f t="shared" si="126"/>
        <v>-7</v>
      </c>
      <c r="BC102" s="252">
        <f t="shared" si="111"/>
        <v>1</v>
      </c>
      <c r="BD102" s="246">
        <v>1</v>
      </c>
      <c r="BE102" s="247">
        <v>0</v>
      </c>
      <c r="BF102" s="240" t="s">
        <v>17</v>
      </c>
      <c r="BG102" s="252">
        <f t="shared" si="112"/>
        <v>0</v>
      </c>
      <c r="BH102" s="252">
        <v>0</v>
      </c>
      <c r="BI102" s="231">
        <v>0</v>
      </c>
      <c r="BJ102" s="252">
        <v>0</v>
      </c>
      <c r="BK102" s="253">
        <v>0</v>
      </c>
      <c r="BL102" s="252">
        <f t="shared" si="113"/>
        <v>5</v>
      </c>
      <c r="BM102" s="246">
        <v>0</v>
      </c>
      <c r="BN102" s="248">
        <v>2</v>
      </c>
      <c r="BO102" s="246">
        <v>3</v>
      </c>
      <c r="BP102" s="248">
        <v>0</v>
      </c>
      <c r="BQ102" s="249">
        <f t="shared" si="114"/>
        <v>-5</v>
      </c>
      <c r="BR102" s="250">
        <f t="shared" si="127"/>
        <v>0</v>
      </c>
      <c r="BS102" s="251">
        <f t="shared" si="127"/>
        <v>-2</v>
      </c>
      <c r="BT102" s="249">
        <f t="shared" si="127"/>
        <v>-3</v>
      </c>
      <c r="BU102" s="249">
        <f t="shared" si="127"/>
        <v>0</v>
      </c>
      <c r="BV102" s="252">
        <f t="shared" si="115"/>
        <v>0</v>
      </c>
      <c r="BW102" s="246">
        <v>0</v>
      </c>
      <c r="BX102" s="247">
        <v>0</v>
      </c>
      <c r="BY102" s="240" t="s">
        <v>17</v>
      </c>
      <c r="BZ102" s="252">
        <f t="shared" si="116"/>
        <v>30</v>
      </c>
      <c r="CA102" s="252">
        <v>9</v>
      </c>
      <c r="CB102" s="231">
        <v>11</v>
      </c>
      <c r="CC102" s="252">
        <v>5</v>
      </c>
      <c r="CD102" s="253">
        <v>5</v>
      </c>
      <c r="CE102" s="252">
        <f t="shared" si="117"/>
        <v>55</v>
      </c>
      <c r="CF102" s="246">
        <v>10</v>
      </c>
      <c r="CG102" s="248">
        <v>7</v>
      </c>
      <c r="CH102" s="246">
        <v>21</v>
      </c>
      <c r="CI102" s="248">
        <v>17</v>
      </c>
      <c r="CJ102" s="249">
        <f t="shared" si="118"/>
        <v>-25</v>
      </c>
      <c r="CK102" s="250">
        <f t="shared" si="128"/>
        <v>-1</v>
      </c>
      <c r="CL102" s="251">
        <f t="shared" si="128"/>
        <v>4</v>
      </c>
      <c r="CM102" s="249">
        <f t="shared" si="128"/>
        <v>-16</v>
      </c>
      <c r="CN102" s="249">
        <f t="shared" si="128"/>
        <v>-12</v>
      </c>
      <c r="CO102" s="252">
        <f t="shared" si="119"/>
        <v>0</v>
      </c>
      <c r="CP102" s="246">
        <v>0</v>
      </c>
      <c r="CQ102" s="247">
        <v>0</v>
      </c>
      <c r="CR102" s="240" t="s">
        <v>17</v>
      </c>
      <c r="CS102" s="252">
        <f t="shared" si="120"/>
        <v>19</v>
      </c>
      <c r="CT102" s="252">
        <v>7</v>
      </c>
      <c r="CU102" s="231">
        <v>9</v>
      </c>
      <c r="CV102" s="252">
        <v>0</v>
      </c>
      <c r="CW102" s="253">
        <v>3</v>
      </c>
      <c r="CX102" s="252">
        <f t="shared" si="121"/>
        <v>46</v>
      </c>
      <c r="CY102" s="246">
        <v>15</v>
      </c>
      <c r="CZ102" s="248">
        <v>5</v>
      </c>
      <c r="DA102" s="246">
        <v>13</v>
      </c>
      <c r="DB102" s="248">
        <v>13</v>
      </c>
      <c r="DC102" s="249">
        <f t="shared" si="122"/>
        <v>-27</v>
      </c>
      <c r="DD102" s="250">
        <f t="shared" si="129"/>
        <v>-8</v>
      </c>
      <c r="DE102" s="251">
        <f t="shared" si="129"/>
        <v>4</v>
      </c>
      <c r="DF102" s="249">
        <f t="shared" si="129"/>
        <v>-13</v>
      </c>
      <c r="DG102" s="249">
        <f t="shared" si="129"/>
        <v>-10</v>
      </c>
      <c r="DH102" s="252">
        <f t="shared" si="123"/>
        <v>0</v>
      </c>
      <c r="DI102" s="246">
        <v>0</v>
      </c>
      <c r="DJ102" s="247">
        <v>0</v>
      </c>
      <c r="ED102" s="240"/>
      <c r="ER102" s="240"/>
      <c r="ES102" s="247"/>
      <c r="ET102" s="247"/>
      <c r="EU102" s="247"/>
      <c r="EV102" s="247"/>
      <c r="EW102" s="247"/>
      <c r="EX102" s="247"/>
      <c r="EY102" s="247"/>
      <c r="EZ102" s="247"/>
      <c r="FA102" s="247"/>
      <c r="FB102" s="247"/>
      <c r="FC102" s="247"/>
      <c r="FD102" s="247"/>
      <c r="FE102" s="247"/>
    </row>
    <row r="103" spans="1:161" ht="13.2" customHeight="1">
      <c r="A103" s="240" t="s">
        <v>18</v>
      </c>
      <c r="B103" s="246">
        <f t="shared" si="100"/>
        <v>285</v>
      </c>
      <c r="C103" s="246">
        <v>58</v>
      </c>
      <c r="D103" s="248">
        <v>61</v>
      </c>
      <c r="E103" s="246">
        <v>109</v>
      </c>
      <c r="F103" s="248">
        <v>57</v>
      </c>
      <c r="G103" s="246">
        <f t="shared" si="101"/>
        <v>290</v>
      </c>
      <c r="H103" s="246">
        <v>57</v>
      </c>
      <c r="I103" s="248">
        <v>74</v>
      </c>
      <c r="J103" s="246">
        <v>80</v>
      </c>
      <c r="K103" s="248">
        <v>79</v>
      </c>
      <c r="L103" s="249">
        <f t="shared" si="102"/>
        <v>-5</v>
      </c>
      <c r="M103" s="250">
        <f t="shared" si="124"/>
        <v>1</v>
      </c>
      <c r="N103" s="251">
        <f t="shared" si="124"/>
        <v>-13</v>
      </c>
      <c r="O103" s="249">
        <f t="shared" si="124"/>
        <v>29</v>
      </c>
      <c r="P103" s="249">
        <f t="shared" si="124"/>
        <v>-22</v>
      </c>
      <c r="Q103" s="246">
        <f t="shared" si="103"/>
        <v>0</v>
      </c>
      <c r="R103" s="246">
        <v>0</v>
      </c>
      <c r="S103" s="247">
        <v>0</v>
      </c>
      <c r="T103" s="240" t="s">
        <v>18</v>
      </c>
      <c r="U103" s="246">
        <f t="shared" si="104"/>
        <v>197</v>
      </c>
      <c r="V103" s="246">
        <v>40</v>
      </c>
      <c r="W103" s="247">
        <v>32</v>
      </c>
      <c r="X103" s="246">
        <v>64</v>
      </c>
      <c r="Y103" s="248">
        <v>61</v>
      </c>
      <c r="Z103" s="246">
        <f t="shared" si="105"/>
        <v>229</v>
      </c>
      <c r="AA103" s="246">
        <v>64</v>
      </c>
      <c r="AB103" s="248">
        <v>68</v>
      </c>
      <c r="AC103" s="246">
        <v>45</v>
      </c>
      <c r="AD103" s="248">
        <v>52</v>
      </c>
      <c r="AE103" s="249">
        <f t="shared" si="106"/>
        <v>-32</v>
      </c>
      <c r="AF103" s="250">
        <f t="shared" si="125"/>
        <v>-24</v>
      </c>
      <c r="AG103" s="251">
        <f t="shared" si="125"/>
        <v>-36</v>
      </c>
      <c r="AH103" s="249">
        <f t="shared" si="125"/>
        <v>19</v>
      </c>
      <c r="AI103" s="249">
        <f t="shared" si="125"/>
        <v>9</v>
      </c>
      <c r="AJ103" s="246">
        <f t="shared" si="107"/>
        <v>0</v>
      </c>
      <c r="AK103" s="246">
        <v>0</v>
      </c>
      <c r="AL103" s="247">
        <v>0</v>
      </c>
      <c r="AM103" s="240" t="s">
        <v>18</v>
      </c>
      <c r="AN103" s="252">
        <f t="shared" si="108"/>
        <v>92</v>
      </c>
      <c r="AO103" s="252">
        <v>25</v>
      </c>
      <c r="AP103" s="231">
        <v>15</v>
      </c>
      <c r="AQ103" s="252">
        <v>32</v>
      </c>
      <c r="AR103" s="253">
        <v>20</v>
      </c>
      <c r="AS103" s="252">
        <f t="shared" si="109"/>
        <v>105</v>
      </c>
      <c r="AT103" s="246">
        <v>22</v>
      </c>
      <c r="AU103" s="248">
        <v>28</v>
      </c>
      <c r="AV103" s="246">
        <v>32</v>
      </c>
      <c r="AW103" s="248">
        <v>23</v>
      </c>
      <c r="AX103" s="249">
        <f t="shared" si="110"/>
        <v>-13</v>
      </c>
      <c r="AY103" s="250">
        <f t="shared" si="126"/>
        <v>3</v>
      </c>
      <c r="AZ103" s="251">
        <f t="shared" si="126"/>
        <v>-13</v>
      </c>
      <c r="BA103" s="249">
        <f t="shared" si="126"/>
        <v>0</v>
      </c>
      <c r="BB103" s="249">
        <f t="shared" si="126"/>
        <v>-3</v>
      </c>
      <c r="BC103" s="252">
        <f t="shared" si="111"/>
        <v>1</v>
      </c>
      <c r="BD103" s="246">
        <v>0</v>
      </c>
      <c r="BE103" s="247">
        <v>1</v>
      </c>
      <c r="BF103" s="240" t="s">
        <v>18</v>
      </c>
      <c r="BG103" s="252">
        <f t="shared" si="112"/>
        <v>7</v>
      </c>
      <c r="BH103" s="252">
        <v>2</v>
      </c>
      <c r="BI103" s="231">
        <v>2</v>
      </c>
      <c r="BJ103" s="252">
        <v>3</v>
      </c>
      <c r="BK103" s="253">
        <v>0</v>
      </c>
      <c r="BL103" s="252">
        <f t="shared" si="113"/>
        <v>5</v>
      </c>
      <c r="BM103" s="246">
        <v>1</v>
      </c>
      <c r="BN103" s="248">
        <v>0</v>
      </c>
      <c r="BO103" s="246">
        <v>2</v>
      </c>
      <c r="BP103" s="248">
        <v>2</v>
      </c>
      <c r="BQ103" s="249">
        <f t="shared" si="114"/>
        <v>2</v>
      </c>
      <c r="BR103" s="250">
        <f t="shared" si="127"/>
        <v>1</v>
      </c>
      <c r="BS103" s="251">
        <f t="shared" si="127"/>
        <v>2</v>
      </c>
      <c r="BT103" s="249">
        <f t="shared" si="127"/>
        <v>1</v>
      </c>
      <c r="BU103" s="249">
        <f t="shared" si="127"/>
        <v>-2</v>
      </c>
      <c r="BV103" s="252">
        <f t="shared" si="115"/>
        <v>0</v>
      </c>
      <c r="BW103" s="246">
        <v>0</v>
      </c>
      <c r="BX103" s="247">
        <v>0</v>
      </c>
      <c r="BY103" s="240" t="s">
        <v>18</v>
      </c>
      <c r="BZ103" s="252">
        <f t="shared" si="116"/>
        <v>97</v>
      </c>
      <c r="CA103" s="252">
        <v>20</v>
      </c>
      <c r="CB103" s="231">
        <v>25</v>
      </c>
      <c r="CC103" s="252">
        <v>31</v>
      </c>
      <c r="CD103" s="253">
        <v>21</v>
      </c>
      <c r="CE103" s="252">
        <f t="shared" si="117"/>
        <v>100</v>
      </c>
      <c r="CF103" s="246">
        <v>15</v>
      </c>
      <c r="CG103" s="248">
        <v>30</v>
      </c>
      <c r="CH103" s="246">
        <v>31</v>
      </c>
      <c r="CI103" s="248">
        <v>24</v>
      </c>
      <c r="CJ103" s="249">
        <f t="shared" si="118"/>
        <v>-3</v>
      </c>
      <c r="CK103" s="250">
        <f t="shared" si="128"/>
        <v>5</v>
      </c>
      <c r="CL103" s="251">
        <f t="shared" si="128"/>
        <v>-5</v>
      </c>
      <c r="CM103" s="249">
        <f t="shared" si="128"/>
        <v>0</v>
      </c>
      <c r="CN103" s="249">
        <f t="shared" si="128"/>
        <v>-3</v>
      </c>
      <c r="CO103" s="252">
        <f t="shared" si="119"/>
        <v>0</v>
      </c>
      <c r="CP103" s="246">
        <v>0</v>
      </c>
      <c r="CQ103" s="247">
        <v>0</v>
      </c>
      <c r="CR103" s="240" t="s">
        <v>18</v>
      </c>
      <c r="CS103" s="252">
        <f t="shared" si="120"/>
        <v>54</v>
      </c>
      <c r="CT103" s="252">
        <v>8</v>
      </c>
      <c r="CU103" s="231">
        <v>15</v>
      </c>
      <c r="CV103" s="252">
        <v>18</v>
      </c>
      <c r="CW103" s="253">
        <v>13</v>
      </c>
      <c r="CX103" s="252">
        <f t="shared" si="121"/>
        <v>60</v>
      </c>
      <c r="CY103" s="246">
        <v>4</v>
      </c>
      <c r="CZ103" s="248">
        <v>11</v>
      </c>
      <c r="DA103" s="246">
        <v>23</v>
      </c>
      <c r="DB103" s="248">
        <v>22</v>
      </c>
      <c r="DC103" s="249">
        <f t="shared" si="122"/>
        <v>-6</v>
      </c>
      <c r="DD103" s="250">
        <f t="shared" si="129"/>
        <v>4</v>
      </c>
      <c r="DE103" s="251">
        <f t="shared" si="129"/>
        <v>4</v>
      </c>
      <c r="DF103" s="249">
        <f t="shared" si="129"/>
        <v>-5</v>
      </c>
      <c r="DG103" s="249">
        <f t="shared" si="129"/>
        <v>-9</v>
      </c>
      <c r="DH103" s="252">
        <f t="shared" si="123"/>
        <v>0</v>
      </c>
      <c r="DI103" s="246">
        <v>0</v>
      </c>
      <c r="DJ103" s="247">
        <v>0</v>
      </c>
      <c r="ED103" s="240"/>
      <c r="ER103" s="240"/>
      <c r="ES103" s="247"/>
      <c r="ET103" s="247"/>
      <c r="EU103" s="247"/>
      <c r="EV103" s="247"/>
      <c r="EW103" s="247"/>
      <c r="EX103" s="247"/>
      <c r="EY103" s="247"/>
      <c r="EZ103" s="247"/>
      <c r="FA103" s="247"/>
      <c r="FB103" s="247"/>
      <c r="FC103" s="247"/>
      <c r="FD103" s="247"/>
      <c r="FE103" s="247"/>
    </row>
    <row r="104" spans="1:161" ht="13.2" customHeight="1">
      <c r="A104" s="240" t="s">
        <v>19</v>
      </c>
      <c r="B104" s="246">
        <f t="shared" si="100"/>
        <v>233</v>
      </c>
      <c r="C104" s="246">
        <v>45</v>
      </c>
      <c r="D104" s="248">
        <v>60</v>
      </c>
      <c r="E104" s="246">
        <v>63</v>
      </c>
      <c r="F104" s="248">
        <v>65</v>
      </c>
      <c r="G104" s="246">
        <f t="shared" si="101"/>
        <v>265</v>
      </c>
      <c r="H104" s="246">
        <v>80</v>
      </c>
      <c r="I104" s="248">
        <v>59</v>
      </c>
      <c r="J104" s="246">
        <v>80</v>
      </c>
      <c r="K104" s="248">
        <v>46</v>
      </c>
      <c r="L104" s="249">
        <f t="shared" si="102"/>
        <v>-32</v>
      </c>
      <c r="M104" s="250">
        <f t="shared" si="124"/>
        <v>-35</v>
      </c>
      <c r="N104" s="251">
        <f t="shared" si="124"/>
        <v>1</v>
      </c>
      <c r="O104" s="249">
        <f t="shared" si="124"/>
        <v>-17</v>
      </c>
      <c r="P104" s="249">
        <f t="shared" si="124"/>
        <v>19</v>
      </c>
      <c r="Q104" s="246">
        <f t="shared" si="103"/>
        <v>1</v>
      </c>
      <c r="R104" s="246">
        <v>0</v>
      </c>
      <c r="S104" s="247">
        <v>1</v>
      </c>
      <c r="T104" s="240" t="s">
        <v>19</v>
      </c>
      <c r="U104" s="246">
        <f t="shared" si="104"/>
        <v>179</v>
      </c>
      <c r="V104" s="246">
        <v>44</v>
      </c>
      <c r="W104" s="247">
        <v>43</v>
      </c>
      <c r="X104" s="246">
        <v>39</v>
      </c>
      <c r="Y104" s="248">
        <v>53</v>
      </c>
      <c r="Z104" s="246">
        <f t="shared" si="105"/>
        <v>175</v>
      </c>
      <c r="AA104" s="246">
        <v>60</v>
      </c>
      <c r="AB104" s="248">
        <v>58</v>
      </c>
      <c r="AC104" s="246">
        <v>29</v>
      </c>
      <c r="AD104" s="248">
        <v>28</v>
      </c>
      <c r="AE104" s="249">
        <f t="shared" si="106"/>
        <v>4</v>
      </c>
      <c r="AF104" s="250">
        <f t="shared" si="125"/>
        <v>-16</v>
      </c>
      <c r="AG104" s="251">
        <f t="shared" si="125"/>
        <v>-15</v>
      </c>
      <c r="AH104" s="249">
        <f t="shared" si="125"/>
        <v>10</v>
      </c>
      <c r="AI104" s="249">
        <f t="shared" si="125"/>
        <v>25</v>
      </c>
      <c r="AJ104" s="246">
        <f t="shared" si="107"/>
        <v>0</v>
      </c>
      <c r="AK104" s="246">
        <v>0</v>
      </c>
      <c r="AL104" s="247">
        <v>0</v>
      </c>
      <c r="AM104" s="240" t="s">
        <v>19</v>
      </c>
      <c r="AN104" s="252">
        <f t="shared" si="108"/>
        <v>92</v>
      </c>
      <c r="AO104" s="252">
        <v>17</v>
      </c>
      <c r="AP104" s="231">
        <v>24</v>
      </c>
      <c r="AQ104" s="252">
        <v>37</v>
      </c>
      <c r="AR104" s="253">
        <v>14</v>
      </c>
      <c r="AS104" s="252">
        <f t="shared" si="109"/>
        <v>98</v>
      </c>
      <c r="AT104" s="246">
        <v>31</v>
      </c>
      <c r="AU104" s="248">
        <v>23</v>
      </c>
      <c r="AV104" s="246">
        <v>32</v>
      </c>
      <c r="AW104" s="248">
        <v>12</v>
      </c>
      <c r="AX104" s="249">
        <f t="shared" si="110"/>
        <v>-6</v>
      </c>
      <c r="AY104" s="250">
        <f t="shared" si="126"/>
        <v>-14</v>
      </c>
      <c r="AZ104" s="251">
        <f t="shared" si="126"/>
        <v>1</v>
      </c>
      <c r="BA104" s="249">
        <f t="shared" si="126"/>
        <v>5</v>
      </c>
      <c r="BB104" s="249">
        <f t="shared" si="126"/>
        <v>2</v>
      </c>
      <c r="BC104" s="252">
        <f t="shared" si="111"/>
        <v>0</v>
      </c>
      <c r="BD104" s="246">
        <v>0</v>
      </c>
      <c r="BE104" s="247">
        <v>0</v>
      </c>
      <c r="BF104" s="240" t="s">
        <v>19</v>
      </c>
      <c r="BG104" s="252">
        <f t="shared" si="112"/>
        <v>3</v>
      </c>
      <c r="BH104" s="252">
        <v>2</v>
      </c>
      <c r="BI104" s="231">
        <v>1</v>
      </c>
      <c r="BJ104" s="252">
        <v>0</v>
      </c>
      <c r="BK104" s="253">
        <v>0</v>
      </c>
      <c r="BL104" s="252">
        <f t="shared" si="113"/>
        <v>3</v>
      </c>
      <c r="BM104" s="246">
        <v>2</v>
      </c>
      <c r="BN104" s="248">
        <v>1</v>
      </c>
      <c r="BO104" s="246">
        <v>0</v>
      </c>
      <c r="BP104" s="248">
        <v>0</v>
      </c>
      <c r="BQ104" s="249">
        <f t="shared" si="114"/>
        <v>0</v>
      </c>
      <c r="BR104" s="250">
        <f t="shared" si="127"/>
        <v>0</v>
      </c>
      <c r="BS104" s="251">
        <f t="shared" si="127"/>
        <v>0</v>
      </c>
      <c r="BT104" s="249">
        <f t="shared" si="127"/>
        <v>0</v>
      </c>
      <c r="BU104" s="249">
        <f t="shared" si="127"/>
        <v>0</v>
      </c>
      <c r="BV104" s="252">
        <f t="shared" si="115"/>
        <v>0</v>
      </c>
      <c r="BW104" s="246">
        <v>0</v>
      </c>
      <c r="BX104" s="247">
        <v>0</v>
      </c>
      <c r="BY104" s="240" t="s">
        <v>19</v>
      </c>
      <c r="BZ104" s="252">
        <f t="shared" si="116"/>
        <v>86</v>
      </c>
      <c r="CA104" s="252">
        <v>28</v>
      </c>
      <c r="CB104" s="231">
        <v>23</v>
      </c>
      <c r="CC104" s="252">
        <v>16</v>
      </c>
      <c r="CD104" s="253">
        <v>19</v>
      </c>
      <c r="CE104" s="252">
        <f t="shared" si="117"/>
        <v>92</v>
      </c>
      <c r="CF104" s="246">
        <v>29</v>
      </c>
      <c r="CG104" s="248">
        <v>26</v>
      </c>
      <c r="CH104" s="246">
        <v>17</v>
      </c>
      <c r="CI104" s="248">
        <v>20</v>
      </c>
      <c r="CJ104" s="249">
        <f t="shared" si="118"/>
        <v>-6</v>
      </c>
      <c r="CK104" s="250">
        <f t="shared" si="128"/>
        <v>-1</v>
      </c>
      <c r="CL104" s="251">
        <f t="shared" si="128"/>
        <v>-3</v>
      </c>
      <c r="CM104" s="249">
        <f t="shared" si="128"/>
        <v>-1</v>
      </c>
      <c r="CN104" s="249">
        <f t="shared" si="128"/>
        <v>-1</v>
      </c>
      <c r="CO104" s="252">
        <f t="shared" si="119"/>
        <v>0</v>
      </c>
      <c r="CP104" s="246">
        <v>0</v>
      </c>
      <c r="CQ104" s="247">
        <v>0</v>
      </c>
      <c r="CR104" s="240" t="s">
        <v>19</v>
      </c>
      <c r="CS104" s="252">
        <f t="shared" si="120"/>
        <v>63</v>
      </c>
      <c r="CT104" s="252">
        <v>23</v>
      </c>
      <c r="CU104" s="231">
        <v>12</v>
      </c>
      <c r="CV104" s="252">
        <v>14</v>
      </c>
      <c r="CW104" s="253">
        <v>14</v>
      </c>
      <c r="CX104" s="252">
        <f t="shared" si="121"/>
        <v>56</v>
      </c>
      <c r="CY104" s="246">
        <v>16</v>
      </c>
      <c r="CZ104" s="248">
        <v>17</v>
      </c>
      <c r="DA104" s="246">
        <v>13</v>
      </c>
      <c r="DB104" s="248">
        <v>10</v>
      </c>
      <c r="DC104" s="249">
        <f t="shared" si="122"/>
        <v>7</v>
      </c>
      <c r="DD104" s="250">
        <f t="shared" si="129"/>
        <v>7</v>
      </c>
      <c r="DE104" s="251">
        <f t="shared" si="129"/>
        <v>-5</v>
      </c>
      <c r="DF104" s="249">
        <f t="shared" si="129"/>
        <v>1</v>
      </c>
      <c r="DG104" s="249">
        <f t="shared" si="129"/>
        <v>4</v>
      </c>
      <c r="DH104" s="252">
        <f t="shared" si="123"/>
        <v>0</v>
      </c>
      <c r="DI104" s="246">
        <v>0</v>
      </c>
      <c r="DJ104" s="247">
        <v>0</v>
      </c>
      <c r="ED104" s="240"/>
      <c r="ER104" s="240"/>
      <c r="ES104" s="247"/>
      <c r="ET104" s="247"/>
      <c r="EU104" s="247"/>
      <c r="EV104" s="247"/>
      <c r="EW104" s="247"/>
      <c r="EX104" s="247"/>
      <c r="EY104" s="247"/>
      <c r="EZ104" s="247"/>
      <c r="FA104" s="247"/>
      <c r="FB104" s="247"/>
      <c r="FC104" s="247"/>
      <c r="FD104" s="247"/>
      <c r="FE104" s="247"/>
    </row>
    <row r="105" spans="1:161" ht="13.2" customHeight="1">
      <c r="A105" s="240" t="s">
        <v>20</v>
      </c>
      <c r="B105" s="246">
        <f t="shared" si="100"/>
        <v>148</v>
      </c>
      <c r="C105" s="246">
        <v>36</v>
      </c>
      <c r="D105" s="248">
        <v>33</v>
      </c>
      <c r="E105" s="246">
        <v>44</v>
      </c>
      <c r="F105" s="248">
        <v>35</v>
      </c>
      <c r="G105" s="246">
        <f t="shared" si="101"/>
        <v>156</v>
      </c>
      <c r="H105" s="246">
        <v>47</v>
      </c>
      <c r="I105" s="248">
        <v>50</v>
      </c>
      <c r="J105" s="246">
        <v>29</v>
      </c>
      <c r="K105" s="248">
        <v>30</v>
      </c>
      <c r="L105" s="249">
        <f t="shared" si="102"/>
        <v>-8</v>
      </c>
      <c r="M105" s="250">
        <f t="shared" si="124"/>
        <v>-11</v>
      </c>
      <c r="N105" s="251">
        <f t="shared" si="124"/>
        <v>-17</v>
      </c>
      <c r="O105" s="249">
        <f t="shared" si="124"/>
        <v>15</v>
      </c>
      <c r="P105" s="249">
        <f t="shared" si="124"/>
        <v>5</v>
      </c>
      <c r="Q105" s="246">
        <f t="shared" si="103"/>
        <v>0</v>
      </c>
      <c r="R105" s="246">
        <v>0</v>
      </c>
      <c r="S105" s="247">
        <v>0</v>
      </c>
      <c r="T105" s="240" t="s">
        <v>20</v>
      </c>
      <c r="U105" s="246">
        <f t="shared" si="104"/>
        <v>108</v>
      </c>
      <c r="V105" s="246">
        <v>27</v>
      </c>
      <c r="W105" s="247">
        <v>30</v>
      </c>
      <c r="X105" s="246">
        <v>27</v>
      </c>
      <c r="Y105" s="248">
        <v>24</v>
      </c>
      <c r="Z105" s="246">
        <f t="shared" si="105"/>
        <v>99</v>
      </c>
      <c r="AA105" s="246">
        <v>24</v>
      </c>
      <c r="AB105" s="248">
        <v>36</v>
      </c>
      <c r="AC105" s="246">
        <v>18</v>
      </c>
      <c r="AD105" s="248">
        <v>21</v>
      </c>
      <c r="AE105" s="249">
        <f t="shared" si="106"/>
        <v>9</v>
      </c>
      <c r="AF105" s="250">
        <f t="shared" si="125"/>
        <v>3</v>
      </c>
      <c r="AG105" s="251">
        <f t="shared" si="125"/>
        <v>-6</v>
      </c>
      <c r="AH105" s="249">
        <f t="shared" si="125"/>
        <v>9</v>
      </c>
      <c r="AI105" s="249">
        <f t="shared" si="125"/>
        <v>3</v>
      </c>
      <c r="AJ105" s="246">
        <f t="shared" si="107"/>
        <v>1</v>
      </c>
      <c r="AK105" s="246">
        <v>0</v>
      </c>
      <c r="AL105" s="247">
        <v>1</v>
      </c>
      <c r="AM105" s="240" t="s">
        <v>20</v>
      </c>
      <c r="AN105" s="252">
        <f t="shared" si="108"/>
        <v>73</v>
      </c>
      <c r="AO105" s="252">
        <v>19</v>
      </c>
      <c r="AP105" s="231">
        <v>23</v>
      </c>
      <c r="AQ105" s="252">
        <v>14</v>
      </c>
      <c r="AR105" s="253">
        <v>17</v>
      </c>
      <c r="AS105" s="252">
        <f t="shared" si="109"/>
        <v>62</v>
      </c>
      <c r="AT105" s="246">
        <v>12</v>
      </c>
      <c r="AU105" s="248">
        <v>12</v>
      </c>
      <c r="AV105" s="246">
        <v>18</v>
      </c>
      <c r="AW105" s="248">
        <v>20</v>
      </c>
      <c r="AX105" s="249">
        <f t="shared" si="110"/>
        <v>11</v>
      </c>
      <c r="AY105" s="250">
        <f t="shared" si="126"/>
        <v>7</v>
      </c>
      <c r="AZ105" s="251">
        <f t="shared" si="126"/>
        <v>11</v>
      </c>
      <c r="BA105" s="249">
        <f t="shared" si="126"/>
        <v>-4</v>
      </c>
      <c r="BB105" s="249">
        <f t="shared" si="126"/>
        <v>-3</v>
      </c>
      <c r="BC105" s="252">
        <f t="shared" si="111"/>
        <v>2</v>
      </c>
      <c r="BD105" s="246">
        <v>2</v>
      </c>
      <c r="BE105" s="247">
        <v>0</v>
      </c>
      <c r="BF105" s="240" t="s">
        <v>20</v>
      </c>
      <c r="BG105" s="252">
        <f t="shared" si="112"/>
        <v>4</v>
      </c>
      <c r="BH105" s="252">
        <v>0</v>
      </c>
      <c r="BI105" s="231">
        <v>2</v>
      </c>
      <c r="BJ105" s="252">
        <v>2</v>
      </c>
      <c r="BK105" s="253">
        <v>0</v>
      </c>
      <c r="BL105" s="252">
        <f t="shared" si="113"/>
        <v>4</v>
      </c>
      <c r="BM105" s="246">
        <v>2</v>
      </c>
      <c r="BN105" s="248">
        <v>2</v>
      </c>
      <c r="BO105" s="246">
        <v>0</v>
      </c>
      <c r="BP105" s="248">
        <v>0</v>
      </c>
      <c r="BQ105" s="249">
        <f t="shared" si="114"/>
        <v>0</v>
      </c>
      <c r="BR105" s="250">
        <f t="shared" si="127"/>
        <v>-2</v>
      </c>
      <c r="BS105" s="251">
        <f t="shared" si="127"/>
        <v>0</v>
      </c>
      <c r="BT105" s="249">
        <f t="shared" si="127"/>
        <v>2</v>
      </c>
      <c r="BU105" s="249">
        <f t="shared" si="127"/>
        <v>0</v>
      </c>
      <c r="BV105" s="252">
        <f t="shared" si="115"/>
        <v>1</v>
      </c>
      <c r="BW105" s="246">
        <v>1</v>
      </c>
      <c r="BX105" s="247">
        <v>0</v>
      </c>
      <c r="BY105" s="240" t="s">
        <v>20</v>
      </c>
      <c r="BZ105" s="252">
        <f t="shared" si="116"/>
        <v>44</v>
      </c>
      <c r="CA105" s="252">
        <v>16</v>
      </c>
      <c r="CB105" s="231">
        <v>13</v>
      </c>
      <c r="CC105" s="252">
        <v>9</v>
      </c>
      <c r="CD105" s="253">
        <v>6</v>
      </c>
      <c r="CE105" s="252">
        <f t="shared" si="117"/>
        <v>53</v>
      </c>
      <c r="CF105" s="246">
        <v>20</v>
      </c>
      <c r="CG105" s="248">
        <v>10</v>
      </c>
      <c r="CH105" s="246">
        <v>13</v>
      </c>
      <c r="CI105" s="248">
        <v>10</v>
      </c>
      <c r="CJ105" s="249">
        <f t="shared" si="118"/>
        <v>-9</v>
      </c>
      <c r="CK105" s="250">
        <f t="shared" si="128"/>
        <v>-4</v>
      </c>
      <c r="CL105" s="251">
        <f t="shared" si="128"/>
        <v>3</v>
      </c>
      <c r="CM105" s="249">
        <f t="shared" si="128"/>
        <v>-4</v>
      </c>
      <c r="CN105" s="249">
        <f t="shared" si="128"/>
        <v>-4</v>
      </c>
      <c r="CO105" s="252">
        <f t="shared" si="119"/>
        <v>0</v>
      </c>
      <c r="CP105" s="246">
        <v>0</v>
      </c>
      <c r="CQ105" s="247">
        <v>0</v>
      </c>
      <c r="CR105" s="240" t="s">
        <v>20</v>
      </c>
      <c r="CS105" s="252">
        <f t="shared" si="120"/>
        <v>31</v>
      </c>
      <c r="CT105" s="252">
        <v>10</v>
      </c>
      <c r="CU105" s="231">
        <v>5</v>
      </c>
      <c r="CV105" s="252">
        <v>6</v>
      </c>
      <c r="CW105" s="253">
        <v>10</v>
      </c>
      <c r="CX105" s="252">
        <f t="shared" si="121"/>
        <v>35</v>
      </c>
      <c r="CY105" s="246">
        <v>13</v>
      </c>
      <c r="CZ105" s="248">
        <v>7</v>
      </c>
      <c r="DA105" s="246">
        <v>4</v>
      </c>
      <c r="DB105" s="248">
        <v>11</v>
      </c>
      <c r="DC105" s="249">
        <f t="shared" si="122"/>
        <v>-4</v>
      </c>
      <c r="DD105" s="250">
        <f t="shared" si="129"/>
        <v>-3</v>
      </c>
      <c r="DE105" s="251">
        <f t="shared" si="129"/>
        <v>-2</v>
      </c>
      <c r="DF105" s="249">
        <f t="shared" si="129"/>
        <v>2</v>
      </c>
      <c r="DG105" s="249">
        <f t="shared" si="129"/>
        <v>-1</v>
      </c>
      <c r="DH105" s="252">
        <f t="shared" si="123"/>
        <v>0</v>
      </c>
      <c r="DI105" s="246">
        <v>0</v>
      </c>
      <c r="DJ105" s="247">
        <v>0</v>
      </c>
      <c r="ED105" s="240"/>
      <c r="ER105" s="240"/>
      <c r="ES105" s="247"/>
      <c r="ET105" s="247"/>
      <c r="EU105" s="247"/>
      <c r="EV105" s="247"/>
      <c r="EW105" s="247"/>
      <c r="EX105" s="247"/>
      <c r="EY105" s="247"/>
      <c r="EZ105" s="247"/>
      <c r="FA105" s="247"/>
      <c r="FB105" s="247"/>
      <c r="FC105" s="247"/>
      <c r="FD105" s="247"/>
      <c r="FE105" s="247"/>
    </row>
    <row r="106" spans="1:161" ht="13.2" customHeight="1">
      <c r="A106" s="240" t="s">
        <v>21</v>
      </c>
      <c r="B106" s="246">
        <f t="shared" si="100"/>
        <v>112</v>
      </c>
      <c r="C106" s="246">
        <v>24</v>
      </c>
      <c r="D106" s="248">
        <v>28</v>
      </c>
      <c r="E106" s="246">
        <v>24</v>
      </c>
      <c r="F106" s="248">
        <v>36</v>
      </c>
      <c r="G106" s="246">
        <f t="shared" si="101"/>
        <v>104</v>
      </c>
      <c r="H106" s="246">
        <v>40</v>
      </c>
      <c r="I106" s="248">
        <v>29</v>
      </c>
      <c r="J106" s="246">
        <v>17</v>
      </c>
      <c r="K106" s="248">
        <v>18</v>
      </c>
      <c r="L106" s="249">
        <f t="shared" si="102"/>
        <v>8</v>
      </c>
      <c r="M106" s="250">
        <f t="shared" si="124"/>
        <v>-16</v>
      </c>
      <c r="N106" s="251">
        <f t="shared" si="124"/>
        <v>-1</v>
      </c>
      <c r="O106" s="249">
        <f t="shared" si="124"/>
        <v>7</v>
      </c>
      <c r="P106" s="249">
        <f t="shared" si="124"/>
        <v>18</v>
      </c>
      <c r="Q106" s="246">
        <f t="shared" si="103"/>
        <v>1</v>
      </c>
      <c r="R106" s="246">
        <v>1</v>
      </c>
      <c r="S106" s="247">
        <v>0</v>
      </c>
      <c r="T106" s="240" t="s">
        <v>21</v>
      </c>
      <c r="U106" s="246">
        <f t="shared" si="104"/>
        <v>62</v>
      </c>
      <c r="V106" s="246">
        <v>14</v>
      </c>
      <c r="W106" s="247">
        <v>11</v>
      </c>
      <c r="X106" s="246">
        <v>23</v>
      </c>
      <c r="Y106" s="248">
        <v>14</v>
      </c>
      <c r="Z106" s="246">
        <f t="shared" si="105"/>
        <v>64</v>
      </c>
      <c r="AA106" s="246">
        <v>21</v>
      </c>
      <c r="AB106" s="248">
        <v>22</v>
      </c>
      <c r="AC106" s="246">
        <v>13</v>
      </c>
      <c r="AD106" s="248">
        <v>8</v>
      </c>
      <c r="AE106" s="249">
        <f t="shared" si="106"/>
        <v>-2</v>
      </c>
      <c r="AF106" s="250">
        <f t="shared" si="125"/>
        <v>-7</v>
      </c>
      <c r="AG106" s="251">
        <f t="shared" si="125"/>
        <v>-11</v>
      </c>
      <c r="AH106" s="249">
        <f t="shared" si="125"/>
        <v>10</v>
      </c>
      <c r="AI106" s="249">
        <f t="shared" si="125"/>
        <v>6</v>
      </c>
      <c r="AJ106" s="246">
        <f t="shared" si="107"/>
        <v>0</v>
      </c>
      <c r="AK106" s="246">
        <v>0</v>
      </c>
      <c r="AL106" s="247">
        <v>0</v>
      </c>
      <c r="AM106" s="240" t="s">
        <v>21</v>
      </c>
      <c r="AN106" s="252">
        <f t="shared" si="108"/>
        <v>64</v>
      </c>
      <c r="AO106" s="252">
        <v>24</v>
      </c>
      <c r="AP106" s="231">
        <v>23</v>
      </c>
      <c r="AQ106" s="252">
        <v>7</v>
      </c>
      <c r="AR106" s="253">
        <v>10</v>
      </c>
      <c r="AS106" s="252">
        <f t="shared" si="109"/>
        <v>29</v>
      </c>
      <c r="AT106" s="246">
        <v>11</v>
      </c>
      <c r="AU106" s="248">
        <v>5</v>
      </c>
      <c r="AV106" s="246">
        <v>7</v>
      </c>
      <c r="AW106" s="248">
        <v>6</v>
      </c>
      <c r="AX106" s="249">
        <f t="shared" si="110"/>
        <v>35</v>
      </c>
      <c r="AY106" s="250">
        <f t="shared" si="126"/>
        <v>13</v>
      </c>
      <c r="AZ106" s="251">
        <f t="shared" si="126"/>
        <v>18</v>
      </c>
      <c r="BA106" s="249">
        <f t="shared" si="126"/>
        <v>0</v>
      </c>
      <c r="BB106" s="249">
        <f t="shared" si="126"/>
        <v>4</v>
      </c>
      <c r="BC106" s="252">
        <f t="shared" si="111"/>
        <v>1</v>
      </c>
      <c r="BD106" s="246">
        <v>1</v>
      </c>
      <c r="BE106" s="247">
        <v>0</v>
      </c>
      <c r="BF106" s="240" t="s">
        <v>21</v>
      </c>
      <c r="BG106" s="252">
        <f t="shared" si="112"/>
        <v>6</v>
      </c>
      <c r="BH106" s="252">
        <v>2</v>
      </c>
      <c r="BI106" s="231">
        <v>2</v>
      </c>
      <c r="BJ106" s="252">
        <v>1</v>
      </c>
      <c r="BK106" s="253">
        <v>1</v>
      </c>
      <c r="BL106" s="252">
        <f t="shared" si="113"/>
        <v>6</v>
      </c>
      <c r="BM106" s="246">
        <v>1</v>
      </c>
      <c r="BN106" s="248">
        <v>5</v>
      </c>
      <c r="BO106" s="246">
        <v>0</v>
      </c>
      <c r="BP106" s="248">
        <v>0</v>
      </c>
      <c r="BQ106" s="249">
        <f t="shared" si="114"/>
        <v>0</v>
      </c>
      <c r="BR106" s="250">
        <f t="shared" si="127"/>
        <v>1</v>
      </c>
      <c r="BS106" s="251">
        <f t="shared" si="127"/>
        <v>-3</v>
      </c>
      <c r="BT106" s="249">
        <f t="shared" si="127"/>
        <v>1</v>
      </c>
      <c r="BU106" s="249">
        <f t="shared" si="127"/>
        <v>1</v>
      </c>
      <c r="BV106" s="252">
        <f t="shared" si="115"/>
        <v>0</v>
      </c>
      <c r="BW106" s="246">
        <v>0</v>
      </c>
      <c r="BX106" s="247">
        <v>0</v>
      </c>
      <c r="BY106" s="240" t="s">
        <v>21</v>
      </c>
      <c r="BZ106" s="252">
        <f t="shared" si="116"/>
        <v>38</v>
      </c>
      <c r="CA106" s="252">
        <v>7</v>
      </c>
      <c r="CB106" s="231">
        <v>19</v>
      </c>
      <c r="CC106" s="252">
        <v>6</v>
      </c>
      <c r="CD106" s="253">
        <v>6</v>
      </c>
      <c r="CE106" s="252">
        <f t="shared" si="117"/>
        <v>37</v>
      </c>
      <c r="CF106" s="246">
        <v>10</v>
      </c>
      <c r="CG106" s="248">
        <v>12</v>
      </c>
      <c r="CH106" s="246">
        <v>11</v>
      </c>
      <c r="CI106" s="248">
        <v>4</v>
      </c>
      <c r="CJ106" s="249">
        <f t="shared" si="118"/>
        <v>1</v>
      </c>
      <c r="CK106" s="250">
        <f t="shared" si="128"/>
        <v>-3</v>
      </c>
      <c r="CL106" s="251">
        <f t="shared" si="128"/>
        <v>7</v>
      </c>
      <c r="CM106" s="249">
        <f t="shared" si="128"/>
        <v>-5</v>
      </c>
      <c r="CN106" s="249">
        <f t="shared" si="128"/>
        <v>2</v>
      </c>
      <c r="CO106" s="252">
        <f t="shared" si="119"/>
        <v>2</v>
      </c>
      <c r="CP106" s="246">
        <v>1</v>
      </c>
      <c r="CQ106" s="247">
        <v>1</v>
      </c>
      <c r="CR106" s="240" t="s">
        <v>21</v>
      </c>
      <c r="CS106" s="252">
        <f t="shared" si="120"/>
        <v>31</v>
      </c>
      <c r="CT106" s="252">
        <v>12</v>
      </c>
      <c r="CU106" s="231">
        <v>9</v>
      </c>
      <c r="CV106" s="252">
        <v>6</v>
      </c>
      <c r="CW106" s="253">
        <v>4</v>
      </c>
      <c r="CX106" s="252">
        <f t="shared" si="121"/>
        <v>32</v>
      </c>
      <c r="CY106" s="246">
        <v>14</v>
      </c>
      <c r="CZ106" s="248">
        <v>11</v>
      </c>
      <c r="DA106" s="246">
        <v>5</v>
      </c>
      <c r="DB106" s="248">
        <v>2</v>
      </c>
      <c r="DC106" s="249">
        <f t="shared" si="122"/>
        <v>-1</v>
      </c>
      <c r="DD106" s="250">
        <f t="shared" si="129"/>
        <v>-2</v>
      </c>
      <c r="DE106" s="251">
        <f t="shared" si="129"/>
        <v>-2</v>
      </c>
      <c r="DF106" s="249">
        <f t="shared" si="129"/>
        <v>1</v>
      </c>
      <c r="DG106" s="249">
        <f t="shared" si="129"/>
        <v>2</v>
      </c>
      <c r="DH106" s="252">
        <f t="shared" si="123"/>
        <v>0</v>
      </c>
      <c r="DI106" s="246">
        <v>0</v>
      </c>
      <c r="DJ106" s="247">
        <v>0</v>
      </c>
      <c r="ED106" s="240"/>
      <c r="ER106" s="240"/>
      <c r="ES106" s="247"/>
      <c r="ET106" s="247"/>
      <c r="EU106" s="247"/>
      <c r="EV106" s="247"/>
      <c r="EW106" s="247"/>
      <c r="EX106" s="247"/>
      <c r="EY106" s="247"/>
      <c r="EZ106" s="247"/>
      <c r="FA106" s="247"/>
      <c r="FB106" s="247"/>
      <c r="FC106" s="247"/>
      <c r="FD106" s="247"/>
      <c r="FE106" s="247"/>
    </row>
    <row r="107" spans="1:161" ht="13.2" customHeight="1">
      <c r="A107" s="240" t="s">
        <v>22</v>
      </c>
      <c r="B107" s="246">
        <f t="shared" si="100"/>
        <v>88</v>
      </c>
      <c r="C107" s="246">
        <v>20</v>
      </c>
      <c r="D107" s="248">
        <v>24</v>
      </c>
      <c r="E107" s="246">
        <v>21</v>
      </c>
      <c r="F107" s="248">
        <v>23</v>
      </c>
      <c r="G107" s="246">
        <f t="shared" si="101"/>
        <v>84</v>
      </c>
      <c r="H107" s="246">
        <v>29</v>
      </c>
      <c r="I107" s="248">
        <v>30</v>
      </c>
      <c r="J107" s="246">
        <v>16</v>
      </c>
      <c r="K107" s="248">
        <v>9</v>
      </c>
      <c r="L107" s="249">
        <f t="shared" si="102"/>
        <v>4</v>
      </c>
      <c r="M107" s="250">
        <f t="shared" si="124"/>
        <v>-9</v>
      </c>
      <c r="N107" s="251">
        <f t="shared" si="124"/>
        <v>-6</v>
      </c>
      <c r="O107" s="249">
        <f t="shared" si="124"/>
        <v>5</v>
      </c>
      <c r="P107" s="249">
        <f t="shared" si="124"/>
        <v>14</v>
      </c>
      <c r="Q107" s="246">
        <f t="shared" si="103"/>
        <v>3</v>
      </c>
      <c r="R107" s="246">
        <v>1</v>
      </c>
      <c r="S107" s="247">
        <v>2</v>
      </c>
      <c r="T107" s="240" t="s">
        <v>22</v>
      </c>
      <c r="U107" s="246">
        <f t="shared" si="104"/>
        <v>43</v>
      </c>
      <c r="V107" s="246">
        <v>19</v>
      </c>
      <c r="W107" s="247">
        <v>9</v>
      </c>
      <c r="X107" s="246">
        <v>11</v>
      </c>
      <c r="Y107" s="248">
        <v>4</v>
      </c>
      <c r="Z107" s="246">
        <f t="shared" si="105"/>
        <v>37</v>
      </c>
      <c r="AA107" s="246">
        <v>11</v>
      </c>
      <c r="AB107" s="248">
        <v>15</v>
      </c>
      <c r="AC107" s="246">
        <v>4</v>
      </c>
      <c r="AD107" s="248">
        <v>7</v>
      </c>
      <c r="AE107" s="249">
        <f t="shared" si="106"/>
        <v>6</v>
      </c>
      <c r="AF107" s="250">
        <f t="shared" si="125"/>
        <v>8</v>
      </c>
      <c r="AG107" s="251">
        <f t="shared" si="125"/>
        <v>-6</v>
      </c>
      <c r="AH107" s="249">
        <f t="shared" si="125"/>
        <v>7</v>
      </c>
      <c r="AI107" s="249">
        <f t="shared" si="125"/>
        <v>-3</v>
      </c>
      <c r="AJ107" s="246">
        <f t="shared" si="107"/>
        <v>4</v>
      </c>
      <c r="AK107" s="246">
        <v>3</v>
      </c>
      <c r="AL107" s="247">
        <v>1</v>
      </c>
      <c r="AM107" s="240" t="s">
        <v>22</v>
      </c>
      <c r="AN107" s="252">
        <f t="shared" si="108"/>
        <v>36</v>
      </c>
      <c r="AO107" s="252">
        <v>12</v>
      </c>
      <c r="AP107" s="231">
        <v>12</v>
      </c>
      <c r="AQ107" s="252">
        <v>5</v>
      </c>
      <c r="AR107" s="253">
        <v>7</v>
      </c>
      <c r="AS107" s="252">
        <f t="shared" si="109"/>
        <v>34</v>
      </c>
      <c r="AT107" s="246">
        <v>7</v>
      </c>
      <c r="AU107" s="248">
        <v>16</v>
      </c>
      <c r="AV107" s="246">
        <v>2</v>
      </c>
      <c r="AW107" s="248">
        <v>9</v>
      </c>
      <c r="AX107" s="249">
        <f t="shared" si="110"/>
        <v>2</v>
      </c>
      <c r="AY107" s="250">
        <f t="shared" si="126"/>
        <v>5</v>
      </c>
      <c r="AZ107" s="251">
        <f t="shared" si="126"/>
        <v>-4</v>
      </c>
      <c r="BA107" s="249">
        <f t="shared" si="126"/>
        <v>3</v>
      </c>
      <c r="BB107" s="249">
        <f t="shared" si="126"/>
        <v>-2</v>
      </c>
      <c r="BC107" s="252">
        <f t="shared" si="111"/>
        <v>0</v>
      </c>
      <c r="BD107" s="246">
        <v>0</v>
      </c>
      <c r="BE107" s="247">
        <v>0</v>
      </c>
      <c r="BF107" s="240" t="s">
        <v>22</v>
      </c>
      <c r="BG107" s="252">
        <f t="shared" si="112"/>
        <v>1</v>
      </c>
      <c r="BH107" s="252">
        <v>0</v>
      </c>
      <c r="BI107" s="231">
        <v>1</v>
      </c>
      <c r="BJ107" s="252">
        <v>0</v>
      </c>
      <c r="BK107" s="253">
        <v>0</v>
      </c>
      <c r="BL107" s="252">
        <f t="shared" si="113"/>
        <v>4</v>
      </c>
      <c r="BM107" s="246">
        <v>2</v>
      </c>
      <c r="BN107" s="248">
        <v>2</v>
      </c>
      <c r="BO107" s="246">
        <v>0</v>
      </c>
      <c r="BP107" s="248">
        <v>0</v>
      </c>
      <c r="BQ107" s="249">
        <f t="shared" si="114"/>
        <v>-3</v>
      </c>
      <c r="BR107" s="250">
        <f t="shared" si="127"/>
        <v>-2</v>
      </c>
      <c r="BS107" s="251">
        <f t="shared" si="127"/>
        <v>-1</v>
      </c>
      <c r="BT107" s="249">
        <f t="shared" si="127"/>
        <v>0</v>
      </c>
      <c r="BU107" s="249">
        <f t="shared" si="127"/>
        <v>0</v>
      </c>
      <c r="BV107" s="252">
        <f t="shared" si="115"/>
        <v>1</v>
      </c>
      <c r="BW107" s="246">
        <v>1</v>
      </c>
      <c r="BX107" s="247">
        <v>0</v>
      </c>
      <c r="BY107" s="240" t="s">
        <v>22</v>
      </c>
      <c r="BZ107" s="252">
        <f t="shared" si="116"/>
        <v>26</v>
      </c>
      <c r="CA107" s="252">
        <v>6</v>
      </c>
      <c r="CB107" s="231">
        <v>9</v>
      </c>
      <c r="CC107" s="252">
        <v>7</v>
      </c>
      <c r="CD107" s="253">
        <v>4</v>
      </c>
      <c r="CE107" s="252">
        <f t="shared" si="117"/>
        <v>28</v>
      </c>
      <c r="CF107" s="246">
        <v>14</v>
      </c>
      <c r="CG107" s="248">
        <v>12</v>
      </c>
      <c r="CH107" s="246">
        <v>1</v>
      </c>
      <c r="CI107" s="248">
        <v>1</v>
      </c>
      <c r="CJ107" s="249">
        <f t="shared" si="118"/>
        <v>-2</v>
      </c>
      <c r="CK107" s="250">
        <f t="shared" si="128"/>
        <v>-8</v>
      </c>
      <c r="CL107" s="251">
        <f t="shared" si="128"/>
        <v>-3</v>
      </c>
      <c r="CM107" s="249">
        <f t="shared" si="128"/>
        <v>6</v>
      </c>
      <c r="CN107" s="249">
        <f t="shared" si="128"/>
        <v>3</v>
      </c>
      <c r="CO107" s="252">
        <f t="shared" si="119"/>
        <v>1</v>
      </c>
      <c r="CP107" s="246">
        <v>0</v>
      </c>
      <c r="CQ107" s="247">
        <v>1</v>
      </c>
      <c r="CR107" s="240" t="s">
        <v>22</v>
      </c>
      <c r="CS107" s="252">
        <f t="shared" si="120"/>
        <v>15</v>
      </c>
      <c r="CT107" s="252">
        <v>4</v>
      </c>
      <c r="CU107" s="231">
        <v>5</v>
      </c>
      <c r="CV107" s="252">
        <v>6</v>
      </c>
      <c r="CW107" s="253">
        <v>0</v>
      </c>
      <c r="CX107" s="252">
        <f t="shared" si="121"/>
        <v>18</v>
      </c>
      <c r="CY107" s="246">
        <v>8</v>
      </c>
      <c r="CZ107" s="248">
        <v>6</v>
      </c>
      <c r="DA107" s="246">
        <v>2</v>
      </c>
      <c r="DB107" s="248">
        <v>2</v>
      </c>
      <c r="DC107" s="249">
        <f t="shared" si="122"/>
        <v>-3</v>
      </c>
      <c r="DD107" s="250">
        <f t="shared" si="129"/>
        <v>-4</v>
      </c>
      <c r="DE107" s="251">
        <f t="shared" si="129"/>
        <v>-1</v>
      </c>
      <c r="DF107" s="249">
        <f t="shared" si="129"/>
        <v>4</v>
      </c>
      <c r="DG107" s="249">
        <f t="shared" si="129"/>
        <v>-2</v>
      </c>
      <c r="DH107" s="252">
        <f t="shared" si="123"/>
        <v>0</v>
      </c>
      <c r="DI107" s="246">
        <v>0</v>
      </c>
      <c r="DJ107" s="247">
        <v>0</v>
      </c>
      <c r="ED107" s="240"/>
      <c r="ER107" s="240"/>
      <c r="ES107" s="247"/>
      <c r="ET107" s="247"/>
      <c r="EU107" s="247"/>
      <c r="EV107" s="247"/>
      <c r="EW107" s="247"/>
      <c r="EX107" s="247"/>
      <c r="EY107" s="247"/>
      <c r="EZ107" s="247"/>
      <c r="FA107" s="247"/>
      <c r="FB107" s="247"/>
      <c r="FC107" s="247"/>
      <c r="FD107" s="247"/>
      <c r="FE107" s="247"/>
    </row>
    <row r="108" spans="1:161" ht="13.2" customHeight="1">
      <c r="A108" s="240" t="s">
        <v>23</v>
      </c>
      <c r="B108" s="246">
        <f t="shared" si="100"/>
        <v>58</v>
      </c>
      <c r="C108" s="246">
        <v>25</v>
      </c>
      <c r="D108" s="248">
        <v>13</v>
      </c>
      <c r="E108" s="246">
        <v>11</v>
      </c>
      <c r="F108" s="248">
        <v>9</v>
      </c>
      <c r="G108" s="246">
        <f t="shared" si="101"/>
        <v>57</v>
      </c>
      <c r="H108" s="246">
        <v>23</v>
      </c>
      <c r="I108" s="248">
        <v>19</v>
      </c>
      <c r="J108" s="246">
        <v>11</v>
      </c>
      <c r="K108" s="248">
        <v>4</v>
      </c>
      <c r="L108" s="249">
        <f t="shared" si="102"/>
        <v>1</v>
      </c>
      <c r="M108" s="250">
        <f t="shared" si="124"/>
        <v>2</v>
      </c>
      <c r="N108" s="251">
        <f t="shared" si="124"/>
        <v>-6</v>
      </c>
      <c r="O108" s="249">
        <f t="shared" si="124"/>
        <v>0</v>
      </c>
      <c r="P108" s="249">
        <f t="shared" si="124"/>
        <v>5</v>
      </c>
      <c r="Q108" s="246">
        <f t="shared" si="103"/>
        <v>11</v>
      </c>
      <c r="R108" s="246">
        <v>9</v>
      </c>
      <c r="S108" s="247">
        <v>2</v>
      </c>
      <c r="T108" s="240" t="s">
        <v>23</v>
      </c>
      <c r="U108" s="246">
        <f t="shared" si="104"/>
        <v>44</v>
      </c>
      <c r="V108" s="246">
        <v>14</v>
      </c>
      <c r="W108" s="247">
        <v>15</v>
      </c>
      <c r="X108" s="246">
        <v>8</v>
      </c>
      <c r="Y108" s="248">
        <v>7</v>
      </c>
      <c r="Z108" s="246">
        <f t="shared" si="105"/>
        <v>44</v>
      </c>
      <c r="AA108" s="246">
        <v>14</v>
      </c>
      <c r="AB108" s="248">
        <v>12</v>
      </c>
      <c r="AC108" s="246">
        <v>10</v>
      </c>
      <c r="AD108" s="248">
        <v>8</v>
      </c>
      <c r="AE108" s="249">
        <f t="shared" si="106"/>
        <v>0</v>
      </c>
      <c r="AF108" s="250">
        <f t="shared" si="125"/>
        <v>0</v>
      </c>
      <c r="AG108" s="251">
        <f t="shared" si="125"/>
        <v>3</v>
      </c>
      <c r="AH108" s="249">
        <f t="shared" si="125"/>
        <v>-2</v>
      </c>
      <c r="AI108" s="249">
        <f t="shared" si="125"/>
        <v>-1</v>
      </c>
      <c r="AJ108" s="246">
        <f t="shared" si="107"/>
        <v>4</v>
      </c>
      <c r="AK108" s="246">
        <v>2</v>
      </c>
      <c r="AL108" s="247">
        <v>2</v>
      </c>
      <c r="AM108" s="240" t="s">
        <v>23</v>
      </c>
      <c r="AN108" s="252">
        <f t="shared" si="108"/>
        <v>34</v>
      </c>
      <c r="AO108" s="252">
        <v>17</v>
      </c>
      <c r="AP108" s="231">
        <v>14</v>
      </c>
      <c r="AQ108" s="252">
        <v>1</v>
      </c>
      <c r="AR108" s="253">
        <v>2</v>
      </c>
      <c r="AS108" s="252">
        <f t="shared" si="109"/>
        <v>20</v>
      </c>
      <c r="AT108" s="246">
        <v>6</v>
      </c>
      <c r="AU108" s="248">
        <v>8</v>
      </c>
      <c r="AV108" s="246">
        <v>3</v>
      </c>
      <c r="AW108" s="248">
        <v>3</v>
      </c>
      <c r="AX108" s="249">
        <f t="shared" si="110"/>
        <v>14</v>
      </c>
      <c r="AY108" s="250">
        <f t="shared" si="126"/>
        <v>11</v>
      </c>
      <c r="AZ108" s="251">
        <f t="shared" si="126"/>
        <v>6</v>
      </c>
      <c r="BA108" s="249">
        <f t="shared" si="126"/>
        <v>-2</v>
      </c>
      <c r="BB108" s="249">
        <f t="shared" si="126"/>
        <v>-1</v>
      </c>
      <c r="BC108" s="252">
        <f t="shared" si="111"/>
        <v>4</v>
      </c>
      <c r="BD108" s="246">
        <v>3</v>
      </c>
      <c r="BE108" s="247">
        <v>1</v>
      </c>
      <c r="BF108" s="240" t="s">
        <v>23</v>
      </c>
      <c r="BG108" s="252">
        <f t="shared" si="112"/>
        <v>2</v>
      </c>
      <c r="BH108" s="252">
        <v>1</v>
      </c>
      <c r="BI108" s="231">
        <v>1</v>
      </c>
      <c r="BJ108" s="252">
        <v>0</v>
      </c>
      <c r="BK108" s="253">
        <v>0</v>
      </c>
      <c r="BL108" s="252">
        <f t="shared" si="113"/>
        <v>4</v>
      </c>
      <c r="BM108" s="246">
        <v>1</v>
      </c>
      <c r="BN108" s="248">
        <v>2</v>
      </c>
      <c r="BO108" s="246">
        <v>1</v>
      </c>
      <c r="BP108" s="248">
        <v>0</v>
      </c>
      <c r="BQ108" s="249">
        <f t="shared" si="114"/>
        <v>-2</v>
      </c>
      <c r="BR108" s="250">
        <f t="shared" si="127"/>
        <v>0</v>
      </c>
      <c r="BS108" s="251">
        <f t="shared" si="127"/>
        <v>-1</v>
      </c>
      <c r="BT108" s="249">
        <f t="shared" si="127"/>
        <v>-1</v>
      </c>
      <c r="BU108" s="249">
        <f t="shared" si="127"/>
        <v>0</v>
      </c>
      <c r="BV108" s="252">
        <f t="shared" si="115"/>
        <v>1</v>
      </c>
      <c r="BW108" s="246">
        <v>0</v>
      </c>
      <c r="BX108" s="247">
        <v>1</v>
      </c>
      <c r="BY108" s="240" t="s">
        <v>23</v>
      </c>
      <c r="BZ108" s="252">
        <f t="shared" si="116"/>
        <v>28</v>
      </c>
      <c r="CA108" s="252">
        <v>8</v>
      </c>
      <c r="CB108" s="231">
        <v>12</v>
      </c>
      <c r="CC108" s="252">
        <v>4</v>
      </c>
      <c r="CD108" s="253">
        <v>4</v>
      </c>
      <c r="CE108" s="252">
        <f t="shared" si="117"/>
        <v>12</v>
      </c>
      <c r="CF108" s="246">
        <v>7</v>
      </c>
      <c r="CG108" s="248">
        <v>3</v>
      </c>
      <c r="CH108" s="246">
        <v>2</v>
      </c>
      <c r="CI108" s="248">
        <v>0</v>
      </c>
      <c r="CJ108" s="249">
        <f t="shared" si="118"/>
        <v>16</v>
      </c>
      <c r="CK108" s="250">
        <f t="shared" si="128"/>
        <v>1</v>
      </c>
      <c r="CL108" s="251">
        <f t="shared" si="128"/>
        <v>9</v>
      </c>
      <c r="CM108" s="249">
        <f t="shared" si="128"/>
        <v>2</v>
      </c>
      <c r="CN108" s="249">
        <f t="shared" si="128"/>
        <v>4</v>
      </c>
      <c r="CO108" s="252">
        <f t="shared" si="119"/>
        <v>1</v>
      </c>
      <c r="CP108" s="246">
        <v>1</v>
      </c>
      <c r="CQ108" s="247">
        <v>0</v>
      </c>
      <c r="CR108" s="240" t="s">
        <v>23</v>
      </c>
      <c r="CS108" s="252">
        <f t="shared" si="120"/>
        <v>16</v>
      </c>
      <c r="CT108" s="252">
        <v>7</v>
      </c>
      <c r="CU108" s="231">
        <v>2</v>
      </c>
      <c r="CV108" s="252">
        <v>4</v>
      </c>
      <c r="CW108" s="253">
        <v>3</v>
      </c>
      <c r="CX108" s="252">
        <f t="shared" si="121"/>
        <v>19</v>
      </c>
      <c r="CY108" s="246">
        <v>7</v>
      </c>
      <c r="CZ108" s="248">
        <v>9</v>
      </c>
      <c r="DA108" s="246">
        <v>0</v>
      </c>
      <c r="DB108" s="248">
        <v>3</v>
      </c>
      <c r="DC108" s="249">
        <f t="shared" si="122"/>
        <v>-3</v>
      </c>
      <c r="DD108" s="250">
        <f t="shared" si="129"/>
        <v>0</v>
      </c>
      <c r="DE108" s="251">
        <f t="shared" si="129"/>
        <v>-7</v>
      </c>
      <c r="DF108" s="249">
        <f t="shared" si="129"/>
        <v>4</v>
      </c>
      <c r="DG108" s="249">
        <f t="shared" si="129"/>
        <v>0</v>
      </c>
      <c r="DH108" s="252">
        <f t="shared" si="123"/>
        <v>1</v>
      </c>
      <c r="DI108" s="246">
        <v>1</v>
      </c>
      <c r="DJ108" s="247">
        <v>0</v>
      </c>
      <c r="ED108" s="240"/>
      <c r="ER108" s="240"/>
      <c r="ES108" s="247"/>
      <c r="ET108" s="247"/>
      <c r="EU108" s="247"/>
      <c r="EV108" s="247"/>
      <c r="EW108" s="247"/>
      <c r="EX108" s="247"/>
      <c r="EY108" s="247"/>
      <c r="EZ108" s="247"/>
      <c r="FA108" s="247"/>
      <c r="FB108" s="247"/>
      <c r="FC108" s="247"/>
      <c r="FD108" s="247"/>
      <c r="FE108" s="247"/>
    </row>
    <row r="109" spans="1:161" ht="13.2" customHeight="1">
      <c r="A109" s="240" t="s">
        <v>24</v>
      </c>
      <c r="B109" s="246">
        <f t="shared" si="100"/>
        <v>59</v>
      </c>
      <c r="C109" s="246">
        <v>14</v>
      </c>
      <c r="D109" s="248">
        <v>13</v>
      </c>
      <c r="E109" s="246">
        <v>19</v>
      </c>
      <c r="F109" s="248">
        <v>13</v>
      </c>
      <c r="G109" s="246">
        <f t="shared" si="101"/>
        <v>44</v>
      </c>
      <c r="H109" s="246">
        <v>20</v>
      </c>
      <c r="I109" s="248">
        <v>12</v>
      </c>
      <c r="J109" s="246">
        <v>7</v>
      </c>
      <c r="K109" s="248">
        <v>5</v>
      </c>
      <c r="L109" s="249">
        <f t="shared" si="102"/>
        <v>15</v>
      </c>
      <c r="M109" s="250">
        <f t="shared" si="124"/>
        <v>-6</v>
      </c>
      <c r="N109" s="251">
        <f t="shared" si="124"/>
        <v>1</v>
      </c>
      <c r="O109" s="249">
        <f t="shared" si="124"/>
        <v>12</v>
      </c>
      <c r="P109" s="249">
        <f t="shared" si="124"/>
        <v>8</v>
      </c>
      <c r="Q109" s="246">
        <f t="shared" si="103"/>
        <v>6</v>
      </c>
      <c r="R109" s="246">
        <v>3</v>
      </c>
      <c r="S109" s="247">
        <v>3</v>
      </c>
      <c r="T109" s="240" t="s">
        <v>24</v>
      </c>
      <c r="U109" s="246">
        <f t="shared" si="104"/>
        <v>41</v>
      </c>
      <c r="V109" s="246">
        <v>12</v>
      </c>
      <c r="W109" s="247">
        <v>13</v>
      </c>
      <c r="X109" s="246">
        <v>10</v>
      </c>
      <c r="Y109" s="248">
        <v>6</v>
      </c>
      <c r="Z109" s="246">
        <f t="shared" si="105"/>
        <v>29</v>
      </c>
      <c r="AA109" s="246">
        <v>11</v>
      </c>
      <c r="AB109" s="248">
        <v>13</v>
      </c>
      <c r="AC109" s="246">
        <v>3</v>
      </c>
      <c r="AD109" s="248">
        <v>2</v>
      </c>
      <c r="AE109" s="249">
        <f t="shared" si="106"/>
        <v>12</v>
      </c>
      <c r="AF109" s="250">
        <f t="shared" si="125"/>
        <v>1</v>
      </c>
      <c r="AG109" s="251">
        <f t="shared" si="125"/>
        <v>0</v>
      </c>
      <c r="AH109" s="249">
        <f t="shared" si="125"/>
        <v>7</v>
      </c>
      <c r="AI109" s="249">
        <f t="shared" si="125"/>
        <v>4</v>
      </c>
      <c r="AJ109" s="246">
        <f t="shared" si="107"/>
        <v>3</v>
      </c>
      <c r="AK109" s="246">
        <v>2</v>
      </c>
      <c r="AL109" s="247">
        <v>1</v>
      </c>
      <c r="AM109" s="240" t="s">
        <v>24</v>
      </c>
      <c r="AN109" s="252">
        <f t="shared" si="108"/>
        <v>38</v>
      </c>
      <c r="AO109" s="252">
        <v>14</v>
      </c>
      <c r="AP109" s="231">
        <v>17</v>
      </c>
      <c r="AQ109" s="252">
        <v>6</v>
      </c>
      <c r="AR109" s="253">
        <v>1</v>
      </c>
      <c r="AS109" s="252">
        <f t="shared" si="109"/>
        <v>24</v>
      </c>
      <c r="AT109" s="246">
        <v>6</v>
      </c>
      <c r="AU109" s="248">
        <v>7</v>
      </c>
      <c r="AV109" s="246">
        <v>8</v>
      </c>
      <c r="AW109" s="248">
        <v>3</v>
      </c>
      <c r="AX109" s="249">
        <f t="shared" si="110"/>
        <v>14</v>
      </c>
      <c r="AY109" s="250">
        <f t="shared" si="126"/>
        <v>8</v>
      </c>
      <c r="AZ109" s="251">
        <f t="shared" si="126"/>
        <v>10</v>
      </c>
      <c r="BA109" s="249">
        <f t="shared" si="126"/>
        <v>-2</v>
      </c>
      <c r="BB109" s="249">
        <f t="shared" si="126"/>
        <v>-2</v>
      </c>
      <c r="BC109" s="252">
        <f t="shared" si="111"/>
        <v>4</v>
      </c>
      <c r="BD109" s="246">
        <v>4</v>
      </c>
      <c r="BE109" s="247">
        <v>0</v>
      </c>
      <c r="BF109" s="240" t="s">
        <v>24</v>
      </c>
      <c r="BG109" s="252">
        <f t="shared" si="112"/>
        <v>1</v>
      </c>
      <c r="BH109" s="252">
        <v>1</v>
      </c>
      <c r="BI109" s="231">
        <v>0</v>
      </c>
      <c r="BJ109" s="252">
        <v>0</v>
      </c>
      <c r="BK109" s="253">
        <v>0</v>
      </c>
      <c r="BL109" s="252">
        <f t="shared" si="113"/>
        <v>2</v>
      </c>
      <c r="BM109" s="246">
        <v>0</v>
      </c>
      <c r="BN109" s="248">
        <v>1</v>
      </c>
      <c r="BO109" s="246">
        <v>1</v>
      </c>
      <c r="BP109" s="248">
        <v>0</v>
      </c>
      <c r="BQ109" s="249">
        <f t="shared" si="114"/>
        <v>-1</v>
      </c>
      <c r="BR109" s="250">
        <f t="shared" si="127"/>
        <v>1</v>
      </c>
      <c r="BS109" s="251">
        <f t="shared" si="127"/>
        <v>-1</v>
      </c>
      <c r="BT109" s="249">
        <f t="shared" si="127"/>
        <v>-1</v>
      </c>
      <c r="BU109" s="249">
        <f t="shared" si="127"/>
        <v>0</v>
      </c>
      <c r="BV109" s="252">
        <f t="shared" si="115"/>
        <v>0</v>
      </c>
      <c r="BW109" s="246">
        <v>0</v>
      </c>
      <c r="BX109" s="247">
        <v>0</v>
      </c>
      <c r="BY109" s="240" t="s">
        <v>24</v>
      </c>
      <c r="BZ109" s="252">
        <f t="shared" si="116"/>
        <v>22</v>
      </c>
      <c r="CA109" s="252">
        <v>6</v>
      </c>
      <c r="CB109" s="231">
        <v>8</v>
      </c>
      <c r="CC109" s="252">
        <v>6</v>
      </c>
      <c r="CD109" s="253">
        <v>2</v>
      </c>
      <c r="CE109" s="252">
        <f t="shared" si="117"/>
        <v>21</v>
      </c>
      <c r="CF109" s="246">
        <v>6</v>
      </c>
      <c r="CG109" s="248">
        <v>8</v>
      </c>
      <c r="CH109" s="246">
        <v>5</v>
      </c>
      <c r="CI109" s="248">
        <v>2</v>
      </c>
      <c r="CJ109" s="249">
        <f t="shared" si="118"/>
        <v>1</v>
      </c>
      <c r="CK109" s="250">
        <f t="shared" si="128"/>
        <v>0</v>
      </c>
      <c r="CL109" s="251">
        <f t="shared" si="128"/>
        <v>0</v>
      </c>
      <c r="CM109" s="249">
        <f t="shared" si="128"/>
        <v>1</v>
      </c>
      <c r="CN109" s="249">
        <f t="shared" si="128"/>
        <v>0</v>
      </c>
      <c r="CO109" s="252">
        <f t="shared" si="119"/>
        <v>2</v>
      </c>
      <c r="CP109" s="246">
        <v>2</v>
      </c>
      <c r="CQ109" s="247">
        <v>0</v>
      </c>
      <c r="CR109" s="240" t="s">
        <v>24</v>
      </c>
      <c r="CS109" s="252">
        <f t="shared" si="120"/>
        <v>21</v>
      </c>
      <c r="CT109" s="252">
        <v>4</v>
      </c>
      <c r="CU109" s="231">
        <v>5</v>
      </c>
      <c r="CV109" s="252">
        <v>9</v>
      </c>
      <c r="CW109" s="253">
        <v>3</v>
      </c>
      <c r="CX109" s="252">
        <f t="shared" si="121"/>
        <v>20</v>
      </c>
      <c r="CY109" s="246">
        <v>7</v>
      </c>
      <c r="CZ109" s="248">
        <v>7</v>
      </c>
      <c r="DA109" s="246">
        <v>4</v>
      </c>
      <c r="DB109" s="248">
        <v>2</v>
      </c>
      <c r="DC109" s="249">
        <f t="shared" si="122"/>
        <v>1</v>
      </c>
      <c r="DD109" s="250">
        <f t="shared" si="129"/>
        <v>-3</v>
      </c>
      <c r="DE109" s="251">
        <f t="shared" si="129"/>
        <v>-2</v>
      </c>
      <c r="DF109" s="249">
        <f t="shared" si="129"/>
        <v>5</v>
      </c>
      <c r="DG109" s="249">
        <f t="shared" si="129"/>
        <v>1</v>
      </c>
      <c r="DH109" s="252">
        <f t="shared" si="123"/>
        <v>0</v>
      </c>
      <c r="DI109" s="246">
        <v>0</v>
      </c>
      <c r="DJ109" s="247">
        <v>0</v>
      </c>
      <c r="ED109" s="240"/>
      <c r="ER109" s="240"/>
      <c r="ES109" s="247"/>
      <c r="ET109" s="247"/>
      <c r="EU109" s="247"/>
      <c r="EV109" s="247"/>
      <c r="EW109" s="247"/>
      <c r="EX109" s="247"/>
      <c r="EY109" s="247"/>
      <c r="EZ109" s="247"/>
      <c r="FA109" s="247"/>
      <c r="FB109" s="247"/>
      <c r="FC109" s="247"/>
      <c r="FD109" s="247"/>
      <c r="FE109" s="247"/>
    </row>
    <row r="110" spans="1:161" ht="13.2" customHeight="1">
      <c r="A110" s="240" t="s">
        <v>25</v>
      </c>
      <c r="B110" s="246">
        <f t="shared" si="100"/>
        <v>55</v>
      </c>
      <c r="C110" s="246">
        <v>14</v>
      </c>
      <c r="D110" s="248">
        <v>8</v>
      </c>
      <c r="E110" s="246">
        <v>19</v>
      </c>
      <c r="F110" s="248">
        <v>14</v>
      </c>
      <c r="G110" s="246">
        <f t="shared" si="101"/>
        <v>56</v>
      </c>
      <c r="H110" s="246">
        <v>20</v>
      </c>
      <c r="I110" s="248">
        <v>21</v>
      </c>
      <c r="J110" s="246">
        <v>9</v>
      </c>
      <c r="K110" s="248">
        <v>6</v>
      </c>
      <c r="L110" s="249">
        <f t="shared" si="102"/>
        <v>-1</v>
      </c>
      <c r="M110" s="250">
        <f t="shared" si="124"/>
        <v>-6</v>
      </c>
      <c r="N110" s="251">
        <f t="shared" si="124"/>
        <v>-13</v>
      </c>
      <c r="O110" s="249">
        <f t="shared" si="124"/>
        <v>10</v>
      </c>
      <c r="P110" s="249">
        <f t="shared" si="124"/>
        <v>8</v>
      </c>
      <c r="Q110" s="246">
        <f t="shared" si="103"/>
        <v>12</v>
      </c>
      <c r="R110" s="246">
        <v>8</v>
      </c>
      <c r="S110" s="247">
        <v>4</v>
      </c>
      <c r="T110" s="240" t="s">
        <v>25</v>
      </c>
      <c r="U110" s="246">
        <f t="shared" si="104"/>
        <v>33</v>
      </c>
      <c r="V110" s="246">
        <v>8</v>
      </c>
      <c r="W110" s="247">
        <v>10</v>
      </c>
      <c r="X110" s="246">
        <v>11</v>
      </c>
      <c r="Y110" s="248">
        <v>4</v>
      </c>
      <c r="Z110" s="246">
        <f t="shared" si="105"/>
        <v>20</v>
      </c>
      <c r="AA110" s="246">
        <v>4</v>
      </c>
      <c r="AB110" s="248">
        <v>8</v>
      </c>
      <c r="AC110" s="246">
        <v>5</v>
      </c>
      <c r="AD110" s="248">
        <v>3</v>
      </c>
      <c r="AE110" s="249">
        <f t="shared" si="106"/>
        <v>13</v>
      </c>
      <c r="AF110" s="250">
        <f t="shared" si="125"/>
        <v>4</v>
      </c>
      <c r="AG110" s="251">
        <f t="shared" si="125"/>
        <v>2</v>
      </c>
      <c r="AH110" s="249">
        <f t="shared" si="125"/>
        <v>6</v>
      </c>
      <c r="AI110" s="249">
        <f t="shared" si="125"/>
        <v>1</v>
      </c>
      <c r="AJ110" s="246">
        <f t="shared" si="107"/>
        <v>4</v>
      </c>
      <c r="AK110" s="246">
        <v>3</v>
      </c>
      <c r="AL110" s="247">
        <v>1</v>
      </c>
      <c r="AM110" s="240" t="s">
        <v>25</v>
      </c>
      <c r="AN110" s="252">
        <f t="shared" si="108"/>
        <v>15</v>
      </c>
      <c r="AO110" s="252">
        <v>3</v>
      </c>
      <c r="AP110" s="231">
        <v>10</v>
      </c>
      <c r="AQ110" s="252">
        <v>1</v>
      </c>
      <c r="AR110" s="253">
        <v>1</v>
      </c>
      <c r="AS110" s="252">
        <f t="shared" si="109"/>
        <v>13</v>
      </c>
      <c r="AT110" s="246">
        <v>4</v>
      </c>
      <c r="AU110" s="248">
        <v>6</v>
      </c>
      <c r="AV110" s="246">
        <v>0</v>
      </c>
      <c r="AW110" s="248">
        <v>3</v>
      </c>
      <c r="AX110" s="249">
        <f t="shared" si="110"/>
        <v>2</v>
      </c>
      <c r="AY110" s="250">
        <f t="shared" si="126"/>
        <v>-1</v>
      </c>
      <c r="AZ110" s="251">
        <f t="shared" si="126"/>
        <v>4</v>
      </c>
      <c r="BA110" s="249">
        <f t="shared" si="126"/>
        <v>1</v>
      </c>
      <c r="BB110" s="249">
        <f t="shared" si="126"/>
        <v>-2</v>
      </c>
      <c r="BC110" s="252">
        <f t="shared" si="111"/>
        <v>4</v>
      </c>
      <c r="BD110" s="246">
        <v>4</v>
      </c>
      <c r="BE110" s="247">
        <v>0</v>
      </c>
      <c r="BF110" s="240" t="s">
        <v>25</v>
      </c>
      <c r="BG110" s="252">
        <f t="shared" si="112"/>
        <v>0</v>
      </c>
      <c r="BH110" s="252">
        <v>0</v>
      </c>
      <c r="BI110" s="231">
        <v>0</v>
      </c>
      <c r="BJ110" s="252">
        <v>0</v>
      </c>
      <c r="BK110" s="253">
        <v>0</v>
      </c>
      <c r="BL110" s="252">
        <f t="shared" si="113"/>
        <v>4</v>
      </c>
      <c r="BM110" s="246">
        <v>3</v>
      </c>
      <c r="BN110" s="248">
        <v>0</v>
      </c>
      <c r="BO110" s="246">
        <v>0</v>
      </c>
      <c r="BP110" s="248">
        <v>1</v>
      </c>
      <c r="BQ110" s="249">
        <f t="shared" si="114"/>
        <v>-4</v>
      </c>
      <c r="BR110" s="250">
        <f t="shared" si="127"/>
        <v>-3</v>
      </c>
      <c r="BS110" s="251">
        <f t="shared" si="127"/>
        <v>0</v>
      </c>
      <c r="BT110" s="249">
        <f t="shared" si="127"/>
        <v>0</v>
      </c>
      <c r="BU110" s="249">
        <f t="shared" si="127"/>
        <v>-1</v>
      </c>
      <c r="BV110" s="252">
        <f t="shared" si="115"/>
        <v>0</v>
      </c>
      <c r="BW110" s="246">
        <v>0</v>
      </c>
      <c r="BX110" s="247">
        <v>0</v>
      </c>
      <c r="BY110" s="240" t="s">
        <v>25</v>
      </c>
      <c r="BZ110" s="252">
        <f t="shared" si="116"/>
        <v>25</v>
      </c>
      <c r="CA110" s="252">
        <v>10</v>
      </c>
      <c r="CB110" s="231">
        <v>7</v>
      </c>
      <c r="CC110" s="252">
        <v>4</v>
      </c>
      <c r="CD110" s="253">
        <v>4</v>
      </c>
      <c r="CE110" s="252">
        <f t="shared" si="117"/>
        <v>19</v>
      </c>
      <c r="CF110" s="246">
        <v>7</v>
      </c>
      <c r="CG110" s="248">
        <v>6</v>
      </c>
      <c r="CH110" s="246">
        <v>4</v>
      </c>
      <c r="CI110" s="248">
        <v>2</v>
      </c>
      <c r="CJ110" s="249">
        <f t="shared" si="118"/>
        <v>6</v>
      </c>
      <c r="CK110" s="250">
        <f t="shared" si="128"/>
        <v>3</v>
      </c>
      <c r="CL110" s="251">
        <f t="shared" si="128"/>
        <v>1</v>
      </c>
      <c r="CM110" s="249">
        <f t="shared" si="128"/>
        <v>0</v>
      </c>
      <c r="CN110" s="249">
        <f t="shared" si="128"/>
        <v>2</v>
      </c>
      <c r="CO110" s="252">
        <f t="shared" si="119"/>
        <v>4</v>
      </c>
      <c r="CP110" s="246">
        <v>2</v>
      </c>
      <c r="CQ110" s="247">
        <v>2</v>
      </c>
      <c r="CR110" s="240" t="s">
        <v>25</v>
      </c>
      <c r="CS110" s="252">
        <f t="shared" si="120"/>
        <v>17</v>
      </c>
      <c r="CT110" s="252">
        <v>8</v>
      </c>
      <c r="CU110" s="231">
        <v>1</v>
      </c>
      <c r="CV110" s="252">
        <v>4</v>
      </c>
      <c r="CW110" s="253">
        <v>4</v>
      </c>
      <c r="CX110" s="252">
        <f t="shared" si="121"/>
        <v>13</v>
      </c>
      <c r="CY110" s="246">
        <v>7</v>
      </c>
      <c r="CZ110" s="248">
        <v>5</v>
      </c>
      <c r="DA110" s="246">
        <v>1</v>
      </c>
      <c r="DB110" s="248">
        <v>0</v>
      </c>
      <c r="DC110" s="249">
        <f t="shared" si="122"/>
        <v>4</v>
      </c>
      <c r="DD110" s="250">
        <f t="shared" si="129"/>
        <v>1</v>
      </c>
      <c r="DE110" s="251">
        <f t="shared" si="129"/>
        <v>-4</v>
      </c>
      <c r="DF110" s="249">
        <f t="shared" si="129"/>
        <v>3</v>
      </c>
      <c r="DG110" s="249">
        <f t="shared" si="129"/>
        <v>4</v>
      </c>
      <c r="DH110" s="252">
        <f t="shared" si="123"/>
        <v>1</v>
      </c>
      <c r="DI110" s="246">
        <v>0</v>
      </c>
      <c r="DJ110" s="247">
        <v>1</v>
      </c>
      <c r="ED110" s="240"/>
      <c r="ER110" s="240"/>
      <c r="ES110" s="247"/>
      <c r="ET110" s="247"/>
      <c r="EU110" s="247"/>
      <c r="EV110" s="247"/>
      <c r="EW110" s="247"/>
      <c r="EX110" s="247"/>
      <c r="EY110" s="247"/>
      <c r="EZ110" s="247"/>
      <c r="FA110" s="247"/>
      <c r="FB110" s="247"/>
      <c r="FC110" s="247"/>
      <c r="FD110" s="247"/>
      <c r="FE110" s="247"/>
    </row>
    <row r="111" spans="1:161" ht="13.2" customHeight="1">
      <c r="A111" s="240" t="s">
        <v>26</v>
      </c>
      <c r="B111" s="246">
        <f t="shared" si="100"/>
        <v>42</v>
      </c>
      <c r="C111" s="246">
        <v>8</v>
      </c>
      <c r="D111" s="248">
        <v>4</v>
      </c>
      <c r="E111" s="246">
        <v>19</v>
      </c>
      <c r="F111" s="248">
        <v>11</v>
      </c>
      <c r="G111" s="246">
        <f t="shared" si="101"/>
        <v>42</v>
      </c>
      <c r="H111" s="246">
        <v>13</v>
      </c>
      <c r="I111" s="248">
        <v>13</v>
      </c>
      <c r="J111" s="246">
        <v>11</v>
      </c>
      <c r="K111" s="248">
        <v>5</v>
      </c>
      <c r="L111" s="249">
        <f t="shared" si="102"/>
        <v>0</v>
      </c>
      <c r="M111" s="250">
        <f t="shared" si="124"/>
        <v>-5</v>
      </c>
      <c r="N111" s="251">
        <f t="shared" si="124"/>
        <v>-9</v>
      </c>
      <c r="O111" s="249">
        <f t="shared" si="124"/>
        <v>8</v>
      </c>
      <c r="P111" s="249">
        <f t="shared" si="124"/>
        <v>6</v>
      </c>
      <c r="Q111" s="246">
        <f t="shared" si="103"/>
        <v>17</v>
      </c>
      <c r="R111" s="246">
        <v>11</v>
      </c>
      <c r="S111" s="247">
        <v>6</v>
      </c>
      <c r="T111" s="240" t="s">
        <v>26</v>
      </c>
      <c r="U111" s="246">
        <f t="shared" si="104"/>
        <v>27</v>
      </c>
      <c r="V111" s="246">
        <v>8</v>
      </c>
      <c r="W111" s="247">
        <v>7</v>
      </c>
      <c r="X111" s="246">
        <v>6</v>
      </c>
      <c r="Y111" s="248">
        <v>6</v>
      </c>
      <c r="Z111" s="246">
        <f t="shared" si="105"/>
        <v>14</v>
      </c>
      <c r="AA111" s="246">
        <v>3</v>
      </c>
      <c r="AB111" s="248">
        <v>6</v>
      </c>
      <c r="AC111" s="246">
        <v>3</v>
      </c>
      <c r="AD111" s="248">
        <v>2</v>
      </c>
      <c r="AE111" s="249">
        <f t="shared" si="106"/>
        <v>13</v>
      </c>
      <c r="AF111" s="250">
        <f t="shared" si="125"/>
        <v>5</v>
      </c>
      <c r="AG111" s="251">
        <f t="shared" si="125"/>
        <v>1</v>
      </c>
      <c r="AH111" s="249">
        <f t="shared" si="125"/>
        <v>3</v>
      </c>
      <c r="AI111" s="249">
        <f t="shared" si="125"/>
        <v>4</v>
      </c>
      <c r="AJ111" s="246">
        <f t="shared" si="107"/>
        <v>8</v>
      </c>
      <c r="AK111" s="246">
        <v>8</v>
      </c>
      <c r="AL111" s="247">
        <v>0</v>
      </c>
      <c r="AM111" s="240" t="s">
        <v>26</v>
      </c>
      <c r="AN111" s="252">
        <f t="shared" si="108"/>
        <v>17</v>
      </c>
      <c r="AO111" s="252">
        <v>5</v>
      </c>
      <c r="AP111" s="231">
        <v>10</v>
      </c>
      <c r="AQ111" s="252">
        <v>1</v>
      </c>
      <c r="AR111" s="253">
        <v>1</v>
      </c>
      <c r="AS111" s="252">
        <f t="shared" si="109"/>
        <v>10</v>
      </c>
      <c r="AT111" s="246">
        <v>4</v>
      </c>
      <c r="AU111" s="248">
        <v>4</v>
      </c>
      <c r="AV111" s="246">
        <v>0</v>
      </c>
      <c r="AW111" s="248">
        <v>2</v>
      </c>
      <c r="AX111" s="249">
        <f t="shared" si="110"/>
        <v>7</v>
      </c>
      <c r="AY111" s="250">
        <f t="shared" si="126"/>
        <v>1</v>
      </c>
      <c r="AZ111" s="251">
        <f t="shared" si="126"/>
        <v>6</v>
      </c>
      <c r="BA111" s="249">
        <f t="shared" si="126"/>
        <v>1</v>
      </c>
      <c r="BB111" s="249">
        <f t="shared" si="126"/>
        <v>-1</v>
      </c>
      <c r="BC111" s="252">
        <f t="shared" si="111"/>
        <v>7</v>
      </c>
      <c r="BD111" s="246">
        <v>4</v>
      </c>
      <c r="BE111" s="247">
        <v>3</v>
      </c>
      <c r="BF111" s="240" t="s">
        <v>26</v>
      </c>
      <c r="BG111" s="252">
        <f t="shared" si="112"/>
        <v>0</v>
      </c>
      <c r="BH111" s="252">
        <v>0</v>
      </c>
      <c r="BI111" s="231">
        <v>0</v>
      </c>
      <c r="BJ111" s="252">
        <v>0</v>
      </c>
      <c r="BK111" s="253">
        <v>0</v>
      </c>
      <c r="BL111" s="252">
        <f t="shared" si="113"/>
        <v>1</v>
      </c>
      <c r="BM111" s="246">
        <v>1</v>
      </c>
      <c r="BN111" s="248">
        <v>0</v>
      </c>
      <c r="BO111" s="246">
        <v>0</v>
      </c>
      <c r="BP111" s="248">
        <v>0</v>
      </c>
      <c r="BQ111" s="249">
        <f t="shared" si="114"/>
        <v>-1</v>
      </c>
      <c r="BR111" s="250">
        <f t="shared" si="127"/>
        <v>-1</v>
      </c>
      <c r="BS111" s="251">
        <f t="shared" si="127"/>
        <v>0</v>
      </c>
      <c r="BT111" s="249">
        <f t="shared" si="127"/>
        <v>0</v>
      </c>
      <c r="BU111" s="249">
        <f t="shared" si="127"/>
        <v>0</v>
      </c>
      <c r="BV111" s="252">
        <f t="shared" si="115"/>
        <v>0</v>
      </c>
      <c r="BW111" s="246">
        <v>0</v>
      </c>
      <c r="BX111" s="247">
        <v>0</v>
      </c>
      <c r="BY111" s="240" t="s">
        <v>26</v>
      </c>
      <c r="BZ111" s="252">
        <f t="shared" si="116"/>
        <v>13</v>
      </c>
      <c r="CA111" s="252">
        <v>7</v>
      </c>
      <c r="CB111" s="231">
        <v>3</v>
      </c>
      <c r="CC111" s="252">
        <v>3</v>
      </c>
      <c r="CD111" s="253">
        <v>0</v>
      </c>
      <c r="CE111" s="252">
        <f t="shared" si="117"/>
        <v>12</v>
      </c>
      <c r="CF111" s="246">
        <v>3</v>
      </c>
      <c r="CG111" s="248">
        <v>3</v>
      </c>
      <c r="CH111" s="246">
        <v>1</v>
      </c>
      <c r="CI111" s="248">
        <v>5</v>
      </c>
      <c r="CJ111" s="249">
        <f t="shared" si="118"/>
        <v>1</v>
      </c>
      <c r="CK111" s="250">
        <f t="shared" si="128"/>
        <v>4</v>
      </c>
      <c r="CL111" s="251">
        <f t="shared" si="128"/>
        <v>0</v>
      </c>
      <c r="CM111" s="249">
        <f t="shared" si="128"/>
        <v>2</v>
      </c>
      <c r="CN111" s="249">
        <f t="shared" si="128"/>
        <v>-5</v>
      </c>
      <c r="CO111" s="252">
        <f t="shared" si="119"/>
        <v>9</v>
      </c>
      <c r="CP111" s="246">
        <v>8</v>
      </c>
      <c r="CQ111" s="247">
        <v>1</v>
      </c>
      <c r="CR111" s="240" t="s">
        <v>26</v>
      </c>
      <c r="CS111" s="252">
        <f t="shared" si="120"/>
        <v>11</v>
      </c>
      <c r="CT111" s="252">
        <v>2</v>
      </c>
      <c r="CU111" s="231">
        <v>0</v>
      </c>
      <c r="CV111" s="252">
        <v>4</v>
      </c>
      <c r="CW111" s="253">
        <v>5</v>
      </c>
      <c r="CX111" s="252">
        <f t="shared" si="121"/>
        <v>10</v>
      </c>
      <c r="CY111" s="246">
        <v>5</v>
      </c>
      <c r="CZ111" s="248">
        <v>0</v>
      </c>
      <c r="DA111" s="246">
        <v>4</v>
      </c>
      <c r="DB111" s="248">
        <v>1</v>
      </c>
      <c r="DC111" s="249">
        <f t="shared" si="122"/>
        <v>1</v>
      </c>
      <c r="DD111" s="250">
        <f t="shared" si="129"/>
        <v>-3</v>
      </c>
      <c r="DE111" s="251">
        <f t="shared" si="129"/>
        <v>0</v>
      </c>
      <c r="DF111" s="249">
        <f t="shared" si="129"/>
        <v>0</v>
      </c>
      <c r="DG111" s="249">
        <f t="shared" si="129"/>
        <v>4</v>
      </c>
      <c r="DH111" s="252">
        <f t="shared" si="123"/>
        <v>5</v>
      </c>
      <c r="DI111" s="246">
        <v>3</v>
      </c>
      <c r="DJ111" s="247">
        <v>2</v>
      </c>
      <c r="ED111" s="240"/>
      <c r="ER111" s="240"/>
      <c r="ES111" s="247"/>
      <c r="ET111" s="247"/>
      <c r="EU111" s="247"/>
      <c r="EV111" s="247"/>
      <c r="EW111" s="247"/>
      <c r="EX111" s="247"/>
      <c r="EY111" s="247"/>
      <c r="EZ111" s="247"/>
      <c r="FA111" s="247"/>
      <c r="FB111" s="247"/>
      <c r="FC111" s="247"/>
      <c r="FD111" s="247"/>
      <c r="FE111" s="247"/>
    </row>
    <row r="112" spans="1:161" ht="13.2" customHeight="1">
      <c r="A112" s="240" t="s">
        <v>27</v>
      </c>
      <c r="B112" s="246">
        <f t="shared" si="100"/>
        <v>42</v>
      </c>
      <c r="C112" s="246">
        <v>3</v>
      </c>
      <c r="D112" s="248">
        <v>6</v>
      </c>
      <c r="E112" s="246">
        <v>21</v>
      </c>
      <c r="F112" s="248">
        <v>12</v>
      </c>
      <c r="G112" s="246">
        <f t="shared" si="101"/>
        <v>19</v>
      </c>
      <c r="H112" s="246">
        <v>4</v>
      </c>
      <c r="I112" s="248">
        <v>4</v>
      </c>
      <c r="J112" s="246">
        <v>5</v>
      </c>
      <c r="K112" s="248">
        <v>6</v>
      </c>
      <c r="L112" s="249">
        <f t="shared" si="102"/>
        <v>23</v>
      </c>
      <c r="M112" s="250">
        <f t="shared" si="124"/>
        <v>-1</v>
      </c>
      <c r="N112" s="251">
        <f t="shared" si="124"/>
        <v>2</v>
      </c>
      <c r="O112" s="249">
        <f t="shared" si="124"/>
        <v>16</v>
      </c>
      <c r="P112" s="249">
        <f t="shared" si="124"/>
        <v>6</v>
      </c>
      <c r="Q112" s="246">
        <f t="shared" si="103"/>
        <v>47</v>
      </c>
      <c r="R112" s="246">
        <v>34</v>
      </c>
      <c r="S112" s="247">
        <v>13</v>
      </c>
      <c r="T112" s="240" t="s">
        <v>27</v>
      </c>
      <c r="U112" s="246">
        <f t="shared" si="104"/>
        <v>20</v>
      </c>
      <c r="V112" s="246">
        <v>4</v>
      </c>
      <c r="W112" s="247">
        <v>6</v>
      </c>
      <c r="X112" s="246">
        <v>6</v>
      </c>
      <c r="Y112" s="248">
        <v>4</v>
      </c>
      <c r="Z112" s="246">
        <f t="shared" si="105"/>
        <v>14</v>
      </c>
      <c r="AA112" s="246">
        <v>6</v>
      </c>
      <c r="AB112" s="248">
        <v>3</v>
      </c>
      <c r="AC112" s="246">
        <v>2</v>
      </c>
      <c r="AD112" s="248">
        <v>3</v>
      </c>
      <c r="AE112" s="249">
        <f t="shared" si="106"/>
        <v>6</v>
      </c>
      <c r="AF112" s="250">
        <f t="shared" si="125"/>
        <v>-2</v>
      </c>
      <c r="AG112" s="251">
        <f t="shared" si="125"/>
        <v>3</v>
      </c>
      <c r="AH112" s="249">
        <f t="shared" si="125"/>
        <v>4</v>
      </c>
      <c r="AI112" s="249">
        <f t="shared" si="125"/>
        <v>1</v>
      </c>
      <c r="AJ112" s="246">
        <f t="shared" si="107"/>
        <v>21</v>
      </c>
      <c r="AK112" s="246">
        <v>15</v>
      </c>
      <c r="AL112" s="247">
        <v>6</v>
      </c>
      <c r="AM112" s="240" t="s">
        <v>27</v>
      </c>
      <c r="AN112" s="252">
        <f t="shared" si="108"/>
        <v>13</v>
      </c>
      <c r="AO112" s="252">
        <v>8</v>
      </c>
      <c r="AP112" s="231">
        <v>5</v>
      </c>
      <c r="AQ112" s="252">
        <v>0</v>
      </c>
      <c r="AR112" s="253">
        <v>0</v>
      </c>
      <c r="AS112" s="252">
        <f t="shared" si="109"/>
        <v>8</v>
      </c>
      <c r="AT112" s="246">
        <v>2</v>
      </c>
      <c r="AU112" s="248">
        <v>3</v>
      </c>
      <c r="AV112" s="246">
        <v>1</v>
      </c>
      <c r="AW112" s="248">
        <v>2</v>
      </c>
      <c r="AX112" s="249">
        <f t="shared" si="110"/>
        <v>5</v>
      </c>
      <c r="AY112" s="250">
        <f t="shared" si="126"/>
        <v>6</v>
      </c>
      <c r="AZ112" s="251">
        <f t="shared" si="126"/>
        <v>2</v>
      </c>
      <c r="BA112" s="249">
        <f t="shared" si="126"/>
        <v>-1</v>
      </c>
      <c r="BB112" s="249">
        <f t="shared" si="126"/>
        <v>-2</v>
      </c>
      <c r="BC112" s="252">
        <f t="shared" si="111"/>
        <v>19</v>
      </c>
      <c r="BD112" s="246">
        <v>16</v>
      </c>
      <c r="BE112" s="247">
        <v>3</v>
      </c>
      <c r="BF112" s="240" t="s">
        <v>27</v>
      </c>
      <c r="BG112" s="252">
        <f t="shared" si="112"/>
        <v>3</v>
      </c>
      <c r="BH112" s="252">
        <v>0</v>
      </c>
      <c r="BI112" s="231">
        <v>3</v>
      </c>
      <c r="BJ112" s="252">
        <v>0</v>
      </c>
      <c r="BK112" s="253">
        <v>0</v>
      </c>
      <c r="BL112" s="252">
        <f t="shared" si="113"/>
        <v>3</v>
      </c>
      <c r="BM112" s="246">
        <v>1</v>
      </c>
      <c r="BN112" s="248">
        <v>2</v>
      </c>
      <c r="BO112" s="246">
        <v>0</v>
      </c>
      <c r="BP112" s="248">
        <v>0</v>
      </c>
      <c r="BQ112" s="249">
        <f t="shared" si="114"/>
        <v>0</v>
      </c>
      <c r="BR112" s="250">
        <f t="shared" si="127"/>
        <v>-1</v>
      </c>
      <c r="BS112" s="251">
        <f t="shared" si="127"/>
        <v>1</v>
      </c>
      <c r="BT112" s="249">
        <f t="shared" si="127"/>
        <v>0</v>
      </c>
      <c r="BU112" s="249">
        <f t="shared" si="127"/>
        <v>0</v>
      </c>
      <c r="BV112" s="252">
        <f t="shared" si="115"/>
        <v>0</v>
      </c>
      <c r="BW112" s="246">
        <v>0</v>
      </c>
      <c r="BX112" s="247">
        <v>0</v>
      </c>
      <c r="BY112" s="240" t="s">
        <v>27</v>
      </c>
      <c r="BZ112" s="252">
        <f t="shared" si="116"/>
        <v>13</v>
      </c>
      <c r="CA112" s="252">
        <v>5</v>
      </c>
      <c r="CB112" s="231">
        <v>4</v>
      </c>
      <c r="CC112" s="252">
        <v>3</v>
      </c>
      <c r="CD112" s="253">
        <v>1</v>
      </c>
      <c r="CE112" s="252">
        <f t="shared" si="117"/>
        <v>13</v>
      </c>
      <c r="CF112" s="246">
        <v>6</v>
      </c>
      <c r="CG112" s="248">
        <v>2</v>
      </c>
      <c r="CH112" s="246">
        <v>4</v>
      </c>
      <c r="CI112" s="248">
        <v>1</v>
      </c>
      <c r="CJ112" s="249">
        <f t="shared" si="118"/>
        <v>0</v>
      </c>
      <c r="CK112" s="250">
        <f t="shared" si="128"/>
        <v>-1</v>
      </c>
      <c r="CL112" s="251">
        <f t="shared" si="128"/>
        <v>2</v>
      </c>
      <c r="CM112" s="249">
        <f t="shared" si="128"/>
        <v>-1</v>
      </c>
      <c r="CN112" s="249">
        <f t="shared" si="128"/>
        <v>0</v>
      </c>
      <c r="CO112" s="252">
        <f t="shared" si="119"/>
        <v>19</v>
      </c>
      <c r="CP112" s="246">
        <v>16</v>
      </c>
      <c r="CQ112" s="247">
        <v>3</v>
      </c>
      <c r="CR112" s="240" t="s">
        <v>27</v>
      </c>
      <c r="CS112" s="252">
        <f t="shared" si="120"/>
        <v>14</v>
      </c>
      <c r="CT112" s="252">
        <v>4</v>
      </c>
      <c r="CU112" s="231">
        <v>3</v>
      </c>
      <c r="CV112" s="252">
        <v>5</v>
      </c>
      <c r="CW112" s="253">
        <v>2</v>
      </c>
      <c r="CX112" s="252">
        <f t="shared" si="121"/>
        <v>4</v>
      </c>
      <c r="CY112" s="246">
        <v>1</v>
      </c>
      <c r="CZ112" s="248">
        <v>1</v>
      </c>
      <c r="DA112" s="246">
        <v>1</v>
      </c>
      <c r="DB112" s="248">
        <v>1</v>
      </c>
      <c r="DC112" s="249">
        <f t="shared" si="122"/>
        <v>10</v>
      </c>
      <c r="DD112" s="250">
        <f t="shared" si="129"/>
        <v>3</v>
      </c>
      <c r="DE112" s="251">
        <f t="shared" si="129"/>
        <v>2</v>
      </c>
      <c r="DF112" s="249">
        <f t="shared" si="129"/>
        <v>4</v>
      </c>
      <c r="DG112" s="249">
        <f t="shared" si="129"/>
        <v>1</v>
      </c>
      <c r="DH112" s="252">
        <f t="shared" si="123"/>
        <v>7</v>
      </c>
      <c r="DI112" s="246">
        <v>3</v>
      </c>
      <c r="DJ112" s="247">
        <v>4</v>
      </c>
      <c r="ED112" s="240"/>
      <c r="ER112" s="240"/>
      <c r="ES112" s="247"/>
      <c r="ET112" s="247"/>
      <c r="EU112" s="247"/>
      <c r="EV112" s="247"/>
      <c r="EW112" s="247"/>
      <c r="EX112" s="247"/>
      <c r="EY112" s="247"/>
      <c r="EZ112" s="247"/>
      <c r="FA112" s="247"/>
      <c r="FB112" s="247"/>
      <c r="FC112" s="247"/>
      <c r="FD112" s="247"/>
      <c r="FE112" s="247"/>
    </row>
    <row r="113" spans="1:161" ht="13.2" customHeight="1">
      <c r="A113" s="240" t="s">
        <v>28</v>
      </c>
      <c r="B113" s="246">
        <f t="shared" si="100"/>
        <v>31</v>
      </c>
      <c r="C113" s="246">
        <v>7</v>
      </c>
      <c r="D113" s="248">
        <v>7</v>
      </c>
      <c r="E113" s="246">
        <v>9</v>
      </c>
      <c r="F113" s="248">
        <v>8</v>
      </c>
      <c r="G113" s="246">
        <f t="shared" si="101"/>
        <v>26</v>
      </c>
      <c r="H113" s="246">
        <v>8</v>
      </c>
      <c r="I113" s="248">
        <v>4</v>
      </c>
      <c r="J113" s="246">
        <v>8</v>
      </c>
      <c r="K113" s="248">
        <v>6</v>
      </c>
      <c r="L113" s="249">
        <f t="shared" si="102"/>
        <v>5</v>
      </c>
      <c r="M113" s="250">
        <f t="shared" si="124"/>
        <v>-1</v>
      </c>
      <c r="N113" s="251">
        <f t="shared" si="124"/>
        <v>3</v>
      </c>
      <c r="O113" s="249">
        <f t="shared" si="124"/>
        <v>1</v>
      </c>
      <c r="P113" s="249">
        <f t="shared" si="124"/>
        <v>2</v>
      </c>
      <c r="Q113" s="246">
        <f t="shared" si="103"/>
        <v>67</v>
      </c>
      <c r="R113" s="246">
        <v>51</v>
      </c>
      <c r="S113" s="247">
        <v>16</v>
      </c>
      <c r="T113" s="240" t="s">
        <v>28</v>
      </c>
      <c r="U113" s="246">
        <f t="shared" si="104"/>
        <v>27</v>
      </c>
      <c r="V113" s="246">
        <v>12</v>
      </c>
      <c r="W113" s="247">
        <v>6</v>
      </c>
      <c r="X113" s="246">
        <v>5</v>
      </c>
      <c r="Y113" s="248">
        <v>4</v>
      </c>
      <c r="Z113" s="246">
        <f t="shared" si="105"/>
        <v>10</v>
      </c>
      <c r="AA113" s="246">
        <v>2</v>
      </c>
      <c r="AB113" s="248">
        <v>4</v>
      </c>
      <c r="AC113" s="246">
        <v>2</v>
      </c>
      <c r="AD113" s="248">
        <v>2</v>
      </c>
      <c r="AE113" s="249">
        <f t="shared" si="106"/>
        <v>17</v>
      </c>
      <c r="AF113" s="250">
        <f t="shared" si="125"/>
        <v>10</v>
      </c>
      <c r="AG113" s="251">
        <f t="shared" si="125"/>
        <v>2</v>
      </c>
      <c r="AH113" s="249">
        <f t="shared" si="125"/>
        <v>3</v>
      </c>
      <c r="AI113" s="249">
        <f t="shared" si="125"/>
        <v>2</v>
      </c>
      <c r="AJ113" s="246">
        <f t="shared" si="107"/>
        <v>38</v>
      </c>
      <c r="AK113" s="246">
        <v>30</v>
      </c>
      <c r="AL113" s="247">
        <v>8</v>
      </c>
      <c r="AM113" s="240" t="s">
        <v>28</v>
      </c>
      <c r="AN113" s="252">
        <f t="shared" si="108"/>
        <v>16</v>
      </c>
      <c r="AO113" s="252">
        <v>10</v>
      </c>
      <c r="AP113" s="231">
        <v>5</v>
      </c>
      <c r="AQ113" s="252">
        <v>0</v>
      </c>
      <c r="AR113" s="253">
        <v>1</v>
      </c>
      <c r="AS113" s="252">
        <f t="shared" si="109"/>
        <v>11</v>
      </c>
      <c r="AT113" s="246">
        <v>5</v>
      </c>
      <c r="AU113" s="248">
        <v>3</v>
      </c>
      <c r="AV113" s="246">
        <v>0</v>
      </c>
      <c r="AW113" s="248">
        <v>3</v>
      </c>
      <c r="AX113" s="249">
        <f t="shared" si="110"/>
        <v>5</v>
      </c>
      <c r="AY113" s="250">
        <f t="shared" si="126"/>
        <v>5</v>
      </c>
      <c r="AZ113" s="251">
        <f t="shared" si="126"/>
        <v>2</v>
      </c>
      <c r="BA113" s="249">
        <f t="shared" si="126"/>
        <v>0</v>
      </c>
      <c r="BB113" s="249">
        <f t="shared" si="126"/>
        <v>-2</v>
      </c>
      <c r="BC113" s="252">
        <f t="shared" si="111"/>
        <v>31</v>
      </c>
      <c r="BD113" s="246">
        <v>21</v>
      </c>
      <c r="BE113" s="247">
        <v>10</v>
      </c>
      <c r="BF113" s="240" t="s">
        <v>28</v>
      </c>
      <c r="BG113" s="252">
        <f t="shared" si="112"/>
        <v>0</v>
      </c>
      <c r="BH113" s="252">
        <v>0</v>
      </c>
      <c r="BI113" s="231">
        <v>0</v>
      </c>
      <c r="BJ113" s="252">
        <v>0</v>
      </c>
      <c r="BK113" s="253">
        <v>0</v>
      </c>
      <c r="BL113" s="252">
        <f t="shared" si="113"/>
        <v>0</v>
      </c>
      <c r="BM113" s="246">
        <v>0</v>
      </c>
      <c r="BN113" s="248">
        <v>0</v>
      </c>
      <c r="BO113" s="246">
        <v>0</v>
      </c>
      <c r="BP113" s="248">
        <v>0</v>
      </c>
      <c r="BQ113" s="249">
        <f t="shared" si="114"/>
        <v>0</v>
      </c>
      <c r="BR113" s="250">
        <f t="shared" si="127"/>
        <v>0</v>
      </c>
      <c r="BS113" s="251">
        <f t="shared" si="127"/>
        <v>0</v>
      </c>
      <c r="BT113" s="249">
        <f t="shared" si="127"/>
        <v>0</v>
      </c>
      <c r="BU113" s="249">
        <f t="shared" si="127"/>
        <v>0</v>
      </c>
      <c r="BV113" s="252">
        <f t="shared" si="115"/>
        <v>2</v>
      </c>
      <c r="BW113" s="246">
        <v>2</v>
      </c>
      <c r="BX113" s="247">
        <v>0</v>
      </c>
      <c r="BY113" s="240" t="s">
        <v>28</v>
      </c>
      <c r="BZ113" s="252">
        <f t="shared" si="116"/>
        <v>8</v>
      </c>
      <c r="CA113" s="252">
        <v>3</v>
      </c>
      <c r="CB113" s="231">
        <v>4</v>
      </c>
      <c r="CC113" s="252">
        <v>1</v>
      </c>
      <c r="CD113" s="253">
        <v>0</v>
      </c>
      <c r="CE113" s="252">
        <f t="shared" si="117"/>
        <v>6</v>
      </c>
      <c r="CF113" s="246">
        <v>2</v>
      </c>
      <c r="CG113" s="248">
        <v>3</v>
      </c>
      <c r="CH113" s="246">
        <v>0</v>
      </c>
      <c r="CI113" s="248">
        <v>1</v>
      </c>
      <c r="CJ113" s="249">
        <f t="shared" si="118"/>
        <v>2</v>
      </c>
      <c r="CK113" s="250">
        <f t="shared" si="128"/>
        <v>1</v>
      </c>
      <c r="CL113" s="251">
        <f t="shared" si="128"/>
        <v>1</v>
      </c>
      <c r="CM113" s="249">
        <f t="shared" si="128"/>
        <v>1</v>
      </c>
      <c r="CN113" s="249">
        <f t="shared" si="128"/>
        <v>-1</v>
      </c>
      <c r="CO113" s="252">
        <f t="shared" si="119"/>
        <v>23</v>
      </c>
      <c r="CP113" s="246">
        <v>15</v>
      </c>
      <c r="CQ113" s="247">
        <v>8</v>
      </c>
      <c r="CR113" s="240" t="s">
        <v>28</v>
      </c>
      <c r="CS113" s="252">
        <f t="shared" si="120"/>
        <v>9</v>
      </c>
      <c r="CT113" s="252">
        <v>4</v>
      </c>
      <c r="CU113" s="231">
        <v>3</v>
      </c>
      <c r="CV113" s="252">
        <v>2</v>
      </c>
      <c r="CW113" s="253">
        <v>0</v>
      </c>
      <c r="CX113" s="252">
        <f t="shared" si="121"/>
        <v>6</v>
      </c>
      <c r="CY113" s="246">
        <v>1</v>
      </c>
      <c r="CZ113" s="248">
        <v>0</v>
      </c>
      <c r="DA113" s="246">
        <v>1</v>
      </c>
      <c r="DB113" s="248">
        <v>4</v>
      </c>
      <c r="DC113" s="249">
        <f t="shared" si="122"/>
        <v>3</v>
      </c>
      <c r="DD113" s="250">
        <f t="shared" si="129"/>
        <v>3</v>
      </c>
      <c r="DE113" s="251">
        <f t="shared" si="129"/>
        <v>3</v>
      </c>
      <c r="DF113" s="249">
        <f t="shared" si="129"/>
        <v>1</v>
      </c>
      <c r="DG113" s="249">
        <f t="shared" si="129"/>
        <v>-4</v>
      </c>
      <c r="DH113" s="252">
        <f t="shared" si="123"/>
        <v>13</v>
      </c>
      <c r="DI113" s="246">
        <v>10</v>
      </c>
      <c r="DJ113" s="247">
        <v>3</v>
      </c>
      <c r="ED113" s="240"/>
      <c r="ER113" s="240"/>
      <c r="ES113" s="247"/>
      <c r="ET113" s="247"/>
      <c r="EU113" s="247"/>
      <c r="EV113" s="247"/>
      <c r="EW113" s="247"/>
      <c r="EX113" s="247"/>
      <c r="EY113" s="247"/>
      <c r="EZ113" s="247"/>
      <c r="FA113" s="247"/>
      <c r="FB113" s="247"/>
      <c r="FC113" s="247"/>
      <c r="FD113" s="247"/>
      <c r="FE113" s="247"/>
    </row>
    <row r="114" spans="1:161" ht="13.2" customHeight="1">
      <c r="A114" s="240" t="s">
        <v>29</v>
      </c>
      <c r="B114" s="246">
        <f t="shared" si="100"/>
        <v>17</v>
      </c>
      <c r="C114" s="246">
        <v>6</v>
      </c>
      <c r="D114" s="248">
        <v>1</v>
      </c>
      <c r="E114" s="246">
        <v>6</v>
      </c>
      <c r="F114" s="248">
        <v>4</v>
      </c>
      <c r="G114" s="246">
        <f t="shared" si="101"/>
        <v>18</v>
      </c>
      <c r="H114" s="246">
        <v>2</v>
      </c>
      <c r="I114" s="248">
        <v>7</v>
      </c>
      <c r="J114" s="246">
        <v>7</v>
      </c>
      <c r="K114" s="248">
        <v>2</v>
      </c>
      <c r="L114" s="249">
        <f t="shared" si="102"/>
        <v>-1</v>
      </c>
      <c r="M114" s="250">
        <f t="shared" si="124"/>
        <v>4</v>
      </c>
      <c r="N114" s="251">
        <f t="shared" si="124"/>
        <v>-6</v>
      </c>
      <c r="O114" s="249">
        <f t="shared" si="124"/>
        <v>-1</v>
      </c>
      <c r="P114" s="249">
        <f t="shared" si="124"/>
        <v>2</v>
      </c>
      <c r="Q114" s="246">
        <f t="shared" si="103"/>
        <v>93</v>
      </c>
      <c r="R114" s="246">
        <v>70</v>
      </c>
      <c r="S114" s="247">
        <v>23</v>
      </c>
      <c r="T114" s="240" t="s">
        <v>29</v>
      </c>
      <c r="U114" s="246">
        <f t="shared" si="104"/>
        <v>22</v>
      </c>
      <c r="V114" s="246">
        <v>9</v>
      </c>
      <c r="W114" s="247">
        <v>4</v>
      </c>
      <c r="X114" s="246">
        <v>5</v>
      </c>
      <c r="Y114" s="248">
        <v>4</v>
      </c>
      <c r="Z114" s="246">
        <f t="shared" si="105"/>
        <v>11</v>
      </c>
      <c r="AA114" s="246">
        <v>4</v>
      </c>
      <c r="AB114" s="248">
        <v>4</v>
      </c>
      <c r="AC114" s="246">
        <v>1</v>
      </c>
      <c r="AD114" s="248">
        <v>2</v>
      </c>
      <c r="AE114" s="249">
        <f t="shared" si="106"/>
        <v>11</v>
      </c>
      <c r="AF114" s="250">
        <f t="shared" si="125"/>
        <v>5</v>
      </c>
      <c r="AG114" s="251">
        <f t="shared" si="125"/>
        <v>0</v>
      </c>
      <c r="AH114" s="249">
        <f t="shared" si="125"/>
        <v>4</v>
      </c>
      <c r="AI114" s="249">
        <f t="shared" si="125"/>
        <v>2</v>
      </c>
      <c r="AJ114" s="246">
        <f t="shared" si="107"/>
        <v>39</v>
      </c>
      <c r="AK114" s="246">
        <v>23</v>
      </c>
      <c r="AL114" s="247">
        <v>16</v>
      </c>
      <c r="AM114" s="240" t="s">
        <v>29</v>
      </c>
      <c r="AN114" s="252">
        <f t="shared" si="108"/>
        <v>12</v>
      </c>
      <c r="AO114" s="252">
        <v>2</v>
      </c>
      <c r="AP114" s="231">
        <v>4</v>
      </c>
      <c r="AQ114" s="252">
        <v>4</v>
      </c>
      <c r="AR114" s="253">
        <v>2</v>
      </c>
      <c r="AS114" s="252">
        <f t="shared" si="109"/>
        <v>14</v>
      </c>
      <c r="AT114" s="246">
        <v>7</v>
      </c>
      <c r="AU114" s="248">
        <v>5</v>
      </c>
      <c r="AV114" s="246">
        <v>1</v>
      </c>
      <c r="AW114" s="248">
        <v>1</v>
      </c>
      <c r="AX114" s="249">
        <f t="shared" si="110"/>
        <v>-2</v>
      </c>
      <c r="AY114" s="250">
        <f t="shared" si="126"/>
        <v>-5</v>
      </c>
      <c r="AZ114" s="251">
        <f t="shared" si="126"/>
        <v>-1</v>
      </c>
      <c r="BA114" s="249">
        <f t="shared" si="126"/>
        <v>3</v>
      </c>
      <c r="BB114" s="249">
        <f t="shared" si="126"/>
        <v>1</v>
      </c>
      <c r="BC114" s="252">
        <f t="shared" si="111"/>
        <v>42</v>
      </c>
      <c r="BD114" s="246">
        <v>24</v>
      </c>
      <c r="BE114" s="247">
        <v>18</v>
      </c>
      <c r="BF114" s="240" t="s">
        <v>29</v>
      </c>
      <c r="BG114" s="252">
        <f t="shared" si="112"/>
        <v>2</v>
      </c>
      <c r="BH114" s="252">
        <v>0</v>
      </c>
      <c r="BI114" s="231">
        <v>2</v>
      </c>
      <c r="BJ114" s="252">
        <v>0</v>
      </c>
      <c r="BK114" s="253">
        <v>0</v>
      </c>
      <c r="BL114" s="252">
        <f t="shared" si="113"/>
        <v>1</v>
      </c>
      <c r="BM114" s="246">
        <v>0</v>
      </c>
      <c r="BN114" s="248">
        <v>1</v>
      </c>
      <c r="BO114" s="246">
        <v>0</v>
      </c>
      <c r="BP114" s="248">
        <v>0</v>
      </c>
      <c r="BQ114" s="249">
        <f t="shared" si="114"/>
        <v>1</v>
      </c>
      <c r="BR114" s="250">
        <f t="shared" si="127"/>
        <v>0</v>
      </c>
      <c r="BS114" s="251">
        <f t="shared" si="127"/>
        <v>1</v>
      </c>
      <c r="BT114" s="249">
        <f t="shared" si="127"/>
        <v>0</v>
      </c>
      <c r="BU114" s="249">
        <f t="shared" si="127"/>
        <v>0</v>
      </c>
      <c r="BV114" s="252">
        <f t="shared" si="115"/>
        <v>0</v>
      </c>
      <c r="BW114" s="246">
        <v>0</v>
      </c>
      <c r="BX114" s="247">
        <v>0</v>
      </c>
      <c r="BY114" s="240" t="s">
        <v>29</v>
      </c>
      <c r="BZ114" s="252">
        <f t="shared" si="116"/>
        <v>13</v>
      </c>
      <c r="CA114" s="252">
        <v>3</v>
      </c>
      <c r="CB114" s="231">
        <v>7</v>
      </c>
      <c r="CC114" s="252">
        <v>1</v>
      </c>
      <c r="CD114" s="253">
        <v>2</v>
      </c>
      <c r="CE114" s="252">
        <f t="shared" si="117"/>
        <v>8</v>
      </c>
      <c r="CF114" s="246">
        <v>5</v>
      </c>
      <c r="CG114" s="248">
        <v>2</v>
      </c>
      <c r="CH114" s="246">
        <v>1</v>
      </c>
      <c r="CI114" s="248">
        <v>0</v>
      </c>
      <c r="CJ114" s="249">
        <f t="shared" si="118"/>
        <v>5</v>
      </c>
      <c r="CK114" s="250">
        <f t="shared" si="128"/>
        <v>-2</v>
      </c>
      <c r="CL114" s="251">
        <f t="shared" si="128"/>
        <v>5</v>
      </c>
      <c r="CM114" s="249">
        <f t="shared" si="128"/>
        <v>0</v>
      </c>
      <c r="CN114" s="249">
        <f t="shared" si="128"/>
        <v>2</v>
      </c>
      <c r="CO114" s="252">
        <f t="shared" si="119"/>
        <v>36</v>
      </c>
      <c r="CP114" s="246">
        <v>24</v>
      </c>
      <c r="CQ114" s="247">
        <v>12</v>
      </c>
      <c r="CR114" s="240" t="s">
        <v>29</v>
      </c>
      <c r="CS114" s="252">
        <f t="shared" si="120"/>
        <v>6</v>
      </c>
      <c r="CT114" s="252">
        <v>4</v>
      </c>
      <c r="CU114" s="231">
        <v>1</v>
      </c>
      <c r="CV114" s="252">
        <v>0</v>
      </c>
      <c r="CW114" s="253">
        <v>1</v>
      </c>
      <c r="CX114" s="252">
        <f t="shared" si="121"/>
        <v>1</v>
      </c>
      <c r="CY114" s="246">
        <v>1</v>
      </c>
      <c r="CZ114" s="248">
        <v>0</v>
      </c>
      <c r="DA114" s="246">
        <v>0</v>
      </c>
      <c r="DB114" s="248">
        <v>0</v>
      </c>
      <c r="DC114" s="249">
        <f t="shared" si="122"/>
        <v>5</v>
      </c>
      <c r="DD114" s="250">
        <f t="shared" si="129"/>
        <v>3</v>
      </c>
      <c r="DE114" s="251">
        <f t="shared" si="129"/>
        <v>1</v>
      </c>
      <c r="DF114" s="249">
        <f t="shared" si="129"/>
        <v>0</v>
      </c>
      <c r="DG114" s="249">
        <f t="shared" si="129"/>
        <v>1</v>
      </c>
      <c r="DH114" s="252">
        <f t="shared" si="123"/>
        <v>16</v>
      </c>
      <c r="DI114" s="246">
        <v>14</v>
      </c>
      <c r="DJ114" s="247">
        <v>2</v>
      </c>
      <c r="ED114" s="240"/>
      <c r="ER114" s="240"/>
      <c r="ES114" s="247"/>
      <c r="ET114" s="247"/>
      <c r="EU114" s="247"/>
      <c r="EV114" s="247"/>
      <c r="EW114" s="247"/>
      <c r="EX114" s="247"/>
      <c r="EY114" s="247"/>
      <c r="EZ114" s="247"/>
      <c r="FA114" s="247"/>
      <c r="FB114" s="247"/>
      <c r="FC114" s="247"/>
      <c r="FD114" s="247"/>
      <c r="FE114" s="247"/>
    </row>
    <row r="115" spans="1:161" ht="13.2" customHeight="1">
      <c r="A115" s="240" t="s">
        <v>30</v>
      </c>
      <c r="B115" s="246">
        <f t="shared" si="100"/>
        <v>12</v>
      </c>
      <c r="C115" s="246">
        <v>1</v>
      </c>
      <c r="D115" s="248">
        <v>4</v>
      </c>
      <c r="E115" s="246">
        <v>5</v>
      </c>
      <c r="F115" s="248">
        <v>2</v>
      </c>
      <c r="G115" s="246">
        <f t="shared" si="101"/>
        <v>16</v>
      </c>
      <c r="H115" s="246">
        <v>2</v>
      </c>
      <c r="I115" s="248">
        <v>3</v>
      </c>
      <c r="J115" s="246">
        <v>1</v>
      </c>
      <c r="K115" s="248">
        <v>10</v>
      </c>
      <c r="L115" s="249">
        <f t="shared" si="102"/>
        <v>-4</v>
      </c>
      <c r="M115" s="250">
        <f t="shared" si="124"/>
        <v>-1</v>
      </c>
      <c r="N115" s="251">
        <f t="shared" si="124"/>
        <v>1</v>
      </c>
      <c r="O115" s="249">
        <f t="shared" si="124"/>
        <v>4</v>
      </c>
      <c r="P115" s="249">
        <f t="shared" si="124"/>
        <v>-8</v>
      </c>
      <c r="Q115" s="246">
        <f t="shared" si="103"/>
        <v>130</v>
      </c>
      <c r="R115" s="246">
        <v>70</v>
      </c>
      <c r="S115" s="247">
        <v>60</v>
      </c>
      <c r="T115" s="240" t="s">
        <v>30</v>
      </c>
      <c r="U115" s="246">
        <f t="shared" si="104"/>
        <v>16</v>
      </c>
      <c r="V115" s="246">
        <v>4</v>
      </c>
      <c r="W115" s="247">
        <v>6</v>
      </c>
      <c r="X115" s="246">
        <v>4</v>
      </c>
      <c r="Y115" s="248">
        <v>2</v>
      </c>
      <c r="Z115" s="246">
        <f t="shared" si="105"/>
        <v>13</v>
      </c>
      <c r="AA115" s="246">
        <v>4</v>
      </c>
      <c r="AB115" s="248">
        <v>6</v>
      </c>
      <c r="AC115" s="246">
        <v>2</v>
      </c>
      <c r="AD115" s="248">
        <v>1</v>
      </c>
      <c r="AE115" s="249">
        <f t="shared" si="106"/>
        <v>3</v>
      </c>
      <c r="AF115" s="250">
        <f t="shared" si="125"/>
        <v>0</v>
      </c>
      <c r="AG115" s="251">
        <f t="shared" si="125"/>
        <v>0</v>
      </c>
      <c r="AH115" s="249">
        <f t="shared" si="125"/>
        <v>2</v>
      </c>
      <c r="AI115" s="249">
        <f t="shared" si="125"/>
        <v>1</v>
      </c>
      <c r="AJ115" s="246">
        <f t="shared" si="107"/>
        <v>71</v>
      </c>
      <c r="AK115" s="246">
        <v>39</v>
      </c>
      <c r="AL115" s="247">
        <v>32</v>
      </c>
      <c r="AM115" s="240" t="s">
        <v>30</v>
      </c>
      <c r="AN115" s="252">
        <f t="shared" si="108"/>
        <v>8</v>
      </c>
      <c r="AO115" s="252">
        <v>2</v>
      </c>
      <c r="AP115" s="231">
        <v>3</v>
      </c>
      <c r="AQ115" s="252">
        <v>3</v>
      </c>
      <c r="AR115" s="253">
        <v>0</v>
      </c>
      <c r="AS115" s="252">
        <f t="shared" si="109"/>
        <v>9</v>
      </c>
      <c r="AT115" s="246">
        <v>5</v>
      </c>
      <c r="AU115" s="248">
        <v>4</v>
      </c>
      <c r="AV115" s="246">
        <v>0</v>
      </c>
      <c r="AW115" s="248">
        <v>0</v>
      </c>
      <c r="AX115" s="249">
        <f t="shared" si="110"/>
        <v>-1</v>
      </c>
      <c r="AY115" s="250">
        <f t="shared" si="126"/>
        <v>-3</v>
      </c>
      <c r="AZ115" s="251">
        <f t="shared" si="126"/>
        <v>-1</v>
      </c>
      <c r="BA115" s="249">
        <f t="shared" si="126"/>
        <v>3</v>
      </c>
      <c r="BB115" s="249">
        <f t="shared" si="126"/>
        <v>0</v>
      </c>
      <c r="BC115" s="252">
        <f t="shared" si="111"/>
        <v>41</v>
      </c>
      <c r="BD115" s="246">
        <v>28</v>
      </c>
      <c r="BE115" s="247">
        <v>13</v>
      </c>
      <c r="BF115" s="240" t="s">
        <v>30</v>
      </c>
      <c r="BG115" s="252">
        <f t="shared" si="112"/>
        <v>0</v>
      </c>
      <c r="BH115" s="252">
        <v>0</v>
      </c>
      <c r="BI115" s="231">
        <v>0</v>
      </c>
      <c r="BJ115" s="252">
        <v>0</v>
      </c>
      <c r="BK115" s="253">
        <v>0</v>
      </c>
      <c r="BL115" s="252">
        <f t="shared" si="113"/>
        <v>0</v>
      </c>
      <c r="BM115" s="246">
        <v>0</v>
      </c>
      <c r="BN115" s="248">
        <v>0</v>
      </c>
      <c r="BO115" s="246">
        <v>0</v>
      </c>
      <c r="BP115" s="248">
        <v>0</v>
      </c>
      <c r="BQ115" s="249">
        <f t="shared" si="114"/>
        <v>0</v>
      </c>
      <c r="BR115" s="250">
        <f t="shared" si="127"/>
        <v>0</v>
      </c>
      <c r="BS115" s="251">
        <f t="shared" si="127"/>
        <v>0</v>
      </c>
      <c r="BT115" s="249">
        <f t="shared" si="127"/>
        <v>0</v>
      </c>
      <c r="BU115" s="249">
        <f t="shared" si="127"/>
        <v>0</v>
      </c>
      <c r="BV115" s="252">
        <f t="shared" si="115"/>
        <v>2</v>
      </c>
      <c r="BW115" s="246">
        <v>2</v>
      </c>
      <c r="BX115" s="247">
        <v>0</v>
      </c>
      <c r="BY115" s="240" t="s">
        <v>30</v>
      </c>
      <c r="BZ115" s="252">
        <f t="shared" si="116"/>
        <v>5</v>
      </c>
      <c r="CA115" s="252">
        <v>0</v>
      </c>
      <c r="CB115" s="231">
        <v>4</v>
      </c>
      <c r="CC115" s="252">
        <v>0</v>
      </c>
      <c r="CD115" s="253">
        <v>1</v>
      </c>
      <c r="CE115" s="252">
        <f t="shared" si="117"/>
        <v>9</v>
      </c>
      <c r="CF115" s="246">
        <v>1</v>
      </c>
      <c r="CG115" s="248">
        <v>3</v>
      </c>
      <c r="CH115" s="246">
        <v>1</v>
      </c>
      <c r="CI115" s="248">
        <v>4</v>
      </c>
      <c r="CJ115" s="249">
        <f t="shared" si="118"/>
        <v>-4</v>
      </c>
      <c r="CK115" s="250">
        <f t="shared" si="128"/>
        <v>-1</v>
      </c>
      <c r="CL115" s="251">
        <f t="shared" si="128"/>
        <v>1</v>
      </c>
      <c r="CM115" s="249">
        <f t="shared" si="128"/>
        <v>-1</v>
      </c>
      <c r="CN115" s="249">
        <f t="shared" si="128"/>
        <v>-3</v>
      </c>
      <c r="CO115" s="252">
        <f t="shared" si="119"/>
        <v>41</v>
      </c>
      <c r="CP115" s="246">
        <v>32</v>
      </c>
      <c r="CQ115" s="247">
        <v>9</v>
      </c>
      <c r="CR115" s="240" t="s">
        <v>30</v>
      </c>
      <c r="CS115" s="252">
        <f t="shared" si="120"/>
        <v>4</v>
      </c>
      <c r="CT115" s="252">
        <v>1</v>
      </c>
      <c r="CU115" s="231">
        <v>1</v>
      </c>
      <c r="CV115" s="252">
        <v>0</v>
      </c>
      <c r="CW115" s="253">
        <v>2</v>
      </c>
      <c r="CX115" s="252">
        <f t="shared" si="121"/>
        <v>6</v>
      </c>
      <c r="CY115" s="246">
        <v>1</v>
      </c>
      <c r="CZ115" s="248">
        <v>2</v>
      </c>
      <c r="DA115" s="246">
        <v>1</v>
      </c>
      <c r="DB115" s="248">
        <v>2</v>
      </c>
      <c r="DC115" s="249">
        <f t="shared" si="122"/>
        <v>-2</v>
      </c>
      <c r="DD115" s="250">
        <f t="shared" si="129"/>
        <v>0</v>
      </c>
      <c r="DE115" s="251">
        <f t="shared" si="129"/>
        <v>-1</v>
      </c>
      <c r="DF115" s="249">
        <f t="shared" si="129"/>
        <v>-1</v>
      </c>
      <c r="DG115" s="249">
        <f t="shared" si="129"/>
        <v>0</v>
      </c>
      <c r="DH115" s="252">
        <f t="shared" si="123"/>
        <v>17</v>
      </c>
      <c r="DI115" s="246">
        <v>9</v>
      </c>
      <c r="DJ115" s="247">
        <v>8</v>
      </c>
      <c r="ED115" s="240"/>
      <c r="ER115" s="240"/>
      <c r="ES115" s="247"/>
      <c r="ET115" s="247"/>
      <c r="EU115" s="247"/>
      <c r="EV115" s="247"/>
      <c r="EW115" s="247"/>
      <c r="EX115" s="247"/>
      <c r="EY115" s="247"/>
      <c r="EZ115" s="247"/>
      <c r="FA115" s="247"/>
      <c r="FB115" s="247"/>
      <c r="FC115" s="247"/>
      <c r="FD115" s="247"/>
      <c r="FE115" s="247"/>
    </row>
    <row r="116" spans="1:161" ht="13.2" customHeight="1">
      <c r="A116" s="240" t="s">
        <v>31</v>
      </c>
      <c r="B116" s="246">
        <f t="shared" si="100"/>
        <v>7</v>
      </c>
      <c r="C116" s="246">
        <v>2</v>
      </c>
      <c r="D116" s="248">
        <v>2</v>
      </c>
      <c r="E116" s="246">
        <v>3</v>
      </c>
      <c r="F116" s="248">
        <v>0</v>
      </c>
      <c r="G116" s="246">
        <f t="shared" si="101"/>
        <v>18</v>
      </c>
      <c r="H116" s="246">
        <v>2</v>
      </c>
      <c r="I116" s="248">
        <v>7</v>
      </c>
      <c r="J116" s="246">
        <v>3</v>
      </c>
      <c r="K116" s="248">
        <v>6</v>
      </c>
      <c r="L116" s="249">
        <f t="shared" si="102"/>
        <v>-11</v>
      </c>
      <c r="M116" s="250">
        <f t="shared" si="124"/>
        <v>0</v>
      </c>
      <c r="N116" s="251">
        <f t="shared" si="124"/>
        <v>-5</v>
      </c>
      <c r="O116" s="249">
        <f t="shared" si="124"/>
        <v>0</v>
      </c>
      <c r="P116" s="249">
        <f t="shared" si="124"/>
        <v>-6</v>
      </c>
      <c r="Q116" s="246">
        <f t="shared" si="103"/>
        <v>174</v>
      </c>
      <c r="R116" s="246">
        <v>85</v>
      </c>
      <c r="S116" s="247">
        <v>89</v>
      </c>
      <c r="T116" s="240" t="s">
        <v>31</v>
      </c>
      <c r="U116" s="246">
        <f t="shared" si="104"/>
        <v>6</v>
      </c>
      <c r="V116" s="246">
        <v>1</v>
      </c>
      <c r="W116" s="247">
        <v>3</v>
      </c>
      <c r="X116" s="246">
        <v>0</v>
      </c>
      <c r="Y116" s="248">
        <v>2</v>
      </c>
      <c r="Z116" s="246">
        <f t="shared" si="105"/>
        <v>11</v>
      </c>
      <c r="AA116" s="246">
        <v>2</v>
      </c>
      <c r="AB116" s="248">
        <v>6</v>
      </c>
      <c r="AC116" s="246">
        <v>1</v>
      </c>
      <c r="AD116" s="248">
        <v>2</v>
      </c>
      <c r="AE116" s="249">
        <f t="shared" si="106"/>
        <v>-5</v>
      </c>
      <c r="AF116" s="250">
        <f t="shared" si="125"/>
        <v>-1</v>
      </c>
      <c r="AG116" s="251">
        <f t="shared" si="125"/>
        <v>-3</v>
      </c>
      <c r="AH116" s="249">
        <f t="shared" si="125"/>
        <v>-1</v>
      </c>
      <c r="AI116" s="249">
        <f t="shared" si="125"/>
        <v>0</v>
      </c>
      <c r="AJ116" s="246">
        <f t="shared" si="107"/>
        <v>118</v>
      </c>
      <c r="AK116" s="246">
        <v>55</v>
      </c>
      <c r="AL116" s="247">
        <v>63</v>
      </c>
      <c r="AM116" s="240" t="s">
        <v>31</v>
      </c>
      <c r="AN116" s="252">
        <f t="shared" si="108"/>
        <v>5</v>
      </c>
      <c r="AO116" s="252">
        <v>2</v>
      </c>
      <c r="AP116" s="231">
        <v>3</v>
      </c>
      <c r="AQ116" s="252">
        <v>0</v>
      </c>
      <c r="AR116" s="253">
        <v>0</v>
      </c>
      <c r="AS116" s="252">
        <f t="shared" si="109"/>
        <v>7</v>
      </c>
      <c r="AT116" s="246">
        <v>0</v>
      </c>
      <c r="AU116" s="248">
        <v>5</v>
      </c>
      <c r="AV116" s="246">
        <v>0</v>
      </c>
      <c r="AW116" s="248">
        <v>2</v>
      </c>
      <c r="AX116" s="249">
        <f t="shared" si="110"/>
        <v>-2</v>
      </c>
      <c r="AY116" s="250">
        <f t="shared" si="126"/>
        <v>2</v>
      </c>
      <c r="AZ116" s="251">
        <f t="shared" si="126"/>
        <v>-2</v>
      </c>
      <c r="BA116" s="249">
        <f t="shared" si="126"/>
        <v>0</v>
      </c>
      <c r="BB116" s="249">
        <f t="shared" si="126"/>
        <v>-2</v>
      </c>
      <c r="BC116" s="252">
        <f t="shared" si="111"/>
        <v>65</v>
      </c>
      <c r="BD116" s="246">
        <v>28</v>
      </c>
      <c r="BE116" s="247">
        <v>37</v>
      </c>
      <c r="BF116" s="240" t="s">
        <v>31</v>
      </c>
      <c r="BG116" s="252">
        <f t="shared" si="112"/>
        <v>0</v>
      </c>
      <c r="BH116" s="252">
        <v>0</v>
      </c>
      <c r="BI116" s="231">
        <v>0</v>
      </c>
      <c r="BJ116" s="252">
        <v>0</v>
      </c>
      <c r="BK116" s="253">
        <v>0</v>
      </c>
      <c r="BL116" s="252">
        <f t="shared" si="113"/>
        <v>1</v>
      </c>
      <c r="BM116" s="246">
        <v>0</v>
      </c>
      <c r="BN116" s="248">
        <v>1</v>
      </c>
      <c r="BO116" s="246">
        <v>0</v>
      </c>
      <c r="BP116" s="248">
        <v>0</v>
      </c>
      <c r="BQ116" s="249">
        <f t="shared" si="114"/>
        <v>-1</v>
      </c>
      <c r="BR116" s="250">
        <f t="shared" si="127"/>
        <v>0</v>
      </c>
      <c r="BS116" s="251">
        <f t="shared" si="127"/>
        <v>-1</v>
      </c>
      <c r="BT116" s="249">
        <f t="shared" si="127"/>
        <v>0</v>
      </c>
      <c r="BU116" s="249">
        <f t="shared" si="127"/>
        <v>0</v>
      </c>
      <c r="BV116" s="252">
        <f t="shared" si="115"/>
        <v>1</v>
      </c>
      <c r="BW116" s="246">
        <v>1</v>
      </c>
      <c r="BX116" s="247">
        <v>0</v>
      </c>
      <c r="BY116" s="240" t="s">
        <v>31</v>
      </c>
      <c r="BZ116" s="252">
        <f t="shared" si="116"/>
        <v>6</v>
      </c>
      <c r="CA116" s="252">
        <v>0</v>
      </c>
      <c r="CB116" s="231">
        <v>4</v>
      </c>
      <c r="CC116" s="252">
        <v>1</v>
      </c>
      <c r="CD116" s="253">
        <v>1</v>
      </c>
      <c r="CE116" s="252">
        <f t="shared" si="117"/>
        <v>5</v>
      </c>
      <c r="CF116" s="246">
        <v>2</v>
      </c>
      <c r="CG116" s="248">
        <v>3</v>
      </c>
      <c r="CH116" s="246">
        <v>0</v>
      </c>
      <c r="CI116" s="248">
        <v>0</v>
      </c>
      <c r="CJ116" s="249">
        <f t="shared" si="118"/>
        <v>1</v>
      </c>
      <c r="CK116" s="250">
        <f t="shared" si="128"/>
        <v>-2</v>
      </c>
      <c r="CL116" s="251">
        <f t="shared" si="128"/>
        <v>1</v>
      </c>
      <c r="CM116" s="249">
        <f t="shared" si="128"/>
        <v>1</v>
      </c>
      <c r="CN116" s="249">
        <f t="shared" si="128"/>
        <v>1</v>
      </c>
      <c r="CO116" s="252">
        <f t="shared" si="119"/>
        <v>57</v>
      </c>
      <c r="CP116" s="246">
        <v>29</v>
      </c>
      <c r="CQ116" s="247">
        <v>28</v>
      </c>
      <c r="CR116" s="240" t="s">
        <v>31</v>
      </c>
      <c r="CS116" s="252">
        <f t="shared" si="120"/>
        <v>2</v>
      </c>
      <c r="CT116" s="252">
        <v>2</v>
      </c>
      <c r="CU116" s="231">
        <v>0</v>
      </c>
      <c r="CV116" s="252">
        <v>0</v>
      </c>
      <c r="CW116" s="253">
        <v>0</v>
      </c>
      <c r="CX116" s="252">
        <f t="shared" si="121"/>
        <v>8</v>
      </c>
      <c r="CY116" s="246">
        <v>1</v>
      </c>
      <c r="CZ116" s="248">
        <v>4</v>
      </c>
      <c r="DA116" s="246">
        <v>2</v>
      </c>
      <c r="DB116" s="248">
        <v>1</v>
      </c>
      <c r="DC116" s="249">
        <f t="shared" si="122"/>
        <v>-6</v>
      </c>
      <c r="DD116" s="250">
        <f t="shared" si="129"/>
        <v>1</v>
      </c>
      <c r="DE116" s="251">
        <f t="shared" si="129"/>
        <v>-4</v>
      </c>
      <c r="DF116" s="249">
        <f t="shared" si="129"/>
        <v>-2</v>
      </c>
      <c r="DG116" s="249">
        <f t="shared" si="129"/>
        <v>-1</v>
      </c>
      <c r="DH116" s="252">
        <f t="shared" si="123"/>
        <v>50</v>
      </c>
      <c r="DI116" s="246">
        <v>24</v>
      </c>
      <c r="DJ116" s="247">
        <v>26</v>
      </c>
      <c r="ED116" s="240"/>
      <c r="ER116" s="240"/>
      <c r="ES116" s="247"/>
      <c r="ET116" s="247"/>
      <c r="EU116" s="247"/>
      <c r="EV116" s="247"/>
      <c r="EW116" s="247"/>
      <c r="EX116" s="247"/>
      <c r="EY116" s="247"/>
      <c r="EZ116" s="247"/>
      <c r="FA116" s="247"/>
      <c r="FB116" s="247"/>
      <c r="FC116" s="247"/>
      <c r="FD116" s="247"/>
      <c r="FE116" s="247"/>
    </row>
    <row r="117" spans="1:161" ht="13.2" customHeight="1">
      <c r="A117" s="240" t="s">
        <v>44</v>
      </c>
      <c r="B117" s="246">
        <f t="shared" si="100"/>
        <v>8</v>
      </c>
      <c r="C117" s="246">
        <v>0</v>
      </c>
      <c r="D117" s="248">
        <v>3</v>
      </c>
      <c r="E117" s="246">
        <v>1</v>
      </c>
      <c r="F117" s="248">
        <v>4</v>
      </c>
      <c r="G117" s="246">
        <f t="shared" si="101"/>
        <v>7</v>
      </c>
      <c r="H117" s="246">
        <v>0</v>
      </c>
      <c r="I117" s="248">
        <v>1</v>
      </c>
      <c r="J117" s="246">
        <v>2</v>
      </c>
      <c r="K117" s="248">
        <v>4</v>
      </c>
      <c r="L117" s="249">
        <f t="shared" si="102"/>
        <v>1</v>
      </c>
      <c r="M117" s="250">
        <f t="shared" si="124"/>
        <v>0</v>
      </c>
      <c r="N117" s="251">
        <f t="shared" si="124"/>
        <v>2</v>
      </c>
      <c r="O117" s="249">
        <f t="shared" si="124"/>
        <v>-1</v>
      </c>
      <c r="P117" s="249">
        <f t="shared" si="124"/>
        <v>0</v>
      </c>
      <c r="Q117" s="246">
        <f t="shared" si="103"/>
        <v>228</v>
      </c>
      <c r="R117" s="246">
        <v>87</v>
      </c>
      <c r="S117" s="247">
        <v>141</v>
      </c>
      <c r="T117" s="240" t="s">
        <v>44</v>
      </c>
      <c r="U117" s="246">
        <f t="shared" si="104"/>
        <v>3</v>
      </c>
      <c r="V117" s="246">
        <v>1</v>
      </c>
      <c r="W117" s="247">
        <v>2</v>
      </c>
      <c r="X117" s="246">
        <v>0</v>
      </c>
      <c r="Y117" s="248">
        <v>0</v>
      </c>
      <c r="Z117" s="246">
        <f t="shared" si="105"/>
        <v>5</v>
      </c>
      <c r="AA117" s="246">
        <v>1</v>
      </c>
      <c r="AB117" s="248">
        <v>2</v>
      </c>
      <c r="AC117" s="246">
        <v>0</v>
      </c>
      <c r="AD117" s="248">
        <v>2</v>
      </c>
      <c r="AE117" s="249">
        <f t="shared" si="106"/>
        <v>-2</v>
      </c>
      <c r="AF117" s="250">
        <f t="shared" si="125"/>
        <v>0</v>
      </c>
      <c r="AG117" s="251">
        <f t="shared" si="125"/>
        <v>0</v>
      </c>
      <c r="AH117" s="249">
        <f t="shared" si="125"/>
        <v>0</v>
      </c>
      <c r="AI117" s="249">
        <f t="shared" si="125"/>
        <v>-2</v>
      </c>
      <c r="AJ117" s="246">
        <f t="shared" si="107"/>
        <v>104</v>
      </c>
      <c r="AK117" s="246">
        <v>45</v>
      </c>
      <c r="AL117" s="247">
        <v>59</v>
      </c>
      <c r="AM117" s="240" t="s">
        <v>44</v>
      </c>
      <c r="AN117" s="252">
        <f t="shared" si="108"/>
        <v>8</v>
      </c>
      <c r="AO117" s="252">
        <v>3</v>
      </c>
      <c r="AP117" s="231">
        <v>4</v>
      </c>
      <c r="AQ117" s="252">
        <v>0</v>
      </c>
      <c r="AR117" s="253">
        <v>1</v>
      </c>
      <c r="AS117" s="252">
        <f t="shared" si="109"/>
        <v>8</v>
      </c>
      <c r="AT117" s="246">
        <v>0</v>
      </c>
      <c r="AU117" s="248">
        <v>5</v>
      </c>
      <c r="AV117" s="246">
        <v>1</v>
      </c>
      <c r="AW117" s="248">
        <v>2</v>
      </c>
      <c r="AX117" s="249">
        <f t="shared" si="110"/>
        <v>0</v>
      </c>
      <c r="AY117" s="250">
        <f t="shared" si="126"/>
        <v>3</v>
      </c>
      <c r="AZ117" s="251">
        <f t="shared" si="126"/>
        <v>-1</v>
      </c>
      <c r="BA117" s="249">
        <f t="shared" si="126"/>
        <v>-1</v>
      </c>
      <c r="BB117" s="249">
        <f t="shared" si="126"/>
        <v>-1</v>
      </c>
      <c r="BC117" s="252">
        <f t="shared" si="111"/>
        <v>72</v>
      </c>
      <c r="BD117" s="246">
        <v>28</v>
      </c>
      <c r="BE117" s="247">
        <v>44</v>
      </c>
      <c r="BF117" s="240" t="s">
        <v>44</v>
      </c>
      <c r="BG117" s="252">
        <f t="shared" si="112"/>
        <v>0</v>
      </c>
      <c r="BH117" s="252">
        <v>0</v>
      </c>
      <c r="BI117" s="231">
        <v>0</v>
      </c>
      <c r="BJ117" s="252">
        <v>0</v>
      </c>
      <c r="BK117" s="253">
        <v>0</v>
      </c>
      <c r="BL117" s="252">
        <f t="shared" si="113"/>
        <v>2</v>
      </c>
      <c r="BM117" s="246">
        <v>0</v>
      </c>
      <c r="BN117" s="248">
        <v>0</v>
      </c>
      <c r="BO117" s="246">
        <v>0</v>
      </c>
      <c r="BP117" s="248">
        <v>2</v>
      </c>
      <c r="BQ117" s="249">
        <f t="shared" si="114"/>
        <v>-2</v>
      </c>
      <c r="BR117" s="250">
        <f t="shared" si="127"/>
        <v>0</v>
      </c>
      <c r="BS117" s="251">
        <f t="shared" si="127"/>
        <v>0</v>
      </c>
      <c r="BT117" s="249">
        <f t="shared" si="127"/>
        <v>0</v>
      </c>
      <c r="BU117" s="249">
        <f t="shared" si="127"/>
        <v>-2</v>
      </c>
      <c r="BV117" s="252">
        <f t="shared" si="115"/>
        <v>3</v>
      </c>
      <c r="BW117" s="246">
        <v>2</v>
      </c>
      <c r="BX117" s="247">
        <v>1</v>
      </c>
      <c r="BY117" s="240" t="s">
        <v>44</v>
      </c>
      <c r="BZ117" s="252">
        <f t="shared" si="116"/>
        <v>7</v>
      </c>
      <c r="CA117" s="252">
        <v>0</v>
      </c>
      <c r="CB117" s="231">
        <v>7</v>
      </c>
      <c r="CC117" s="252">
        <v>0</v>
      </c>
      <c r="CD117" s="253">
        <v>0</v>
      </c>
      <c r="CE117" s="252">
        <f t="shared" si="117"/>
        <v>4</v>
      </c>
      <c r="CF117" s="246">
        <v>0</v>
      </c>
      <c r="CG117" s="248">
        <v>3</v>
      </c>
      <c r="CH117" s="246">
        <v>1</v>
      </c>
      <c r="CI117" s="248">
        <v>0</v>
      </c>
      <c r="CJ117" s="249">
        <f t="shared" si="118"/>
        <v>3</v>
      </c>
      <c r="CK117" s="250">
        <f t="shared" si="128"/>
        <v>0</v>
      </c>
      <c r="CL117" s="251">
        <f t="shared" si="128"/>
        <v>4</v>
      </c>
      <c r="CM117" s="249">
        <f t="shared" si="128"/>
        <v>-1</v>
      </c>
      <c r="CN117" s="249">
        <f t="shared" si="128"/>
        <v>0</v>
      </c>
      <c r="CO117" s="252">
        <f t="shared" si="119"/>
        <v>65</v>
      </c>
      <c r="CP117" s="246">
        <v>19</v>
      </c>
      <c r="CQ117" s="247">
        <v>46</v>
      </c>
      <c r="CR117" s="240" t="s">
        <v>44</v>
      </c>
      <c r="CS117" s="252">
        <f t="shared" si="120"/>
        <v>4</v>
      </c>
      <c r="CT117" s="252">
        <v>0</v>
      </c>
      <c r="CU117" s="231">
        <v>3</v>
      </c>
      <c r="CV117" s="252">
        <v>0</v>
      </c>
      <c r="CW117" s="253">
        <v>1</v>
      </c>
      <c r="CX117" s="252">
        <f t="shared" si="121"/>
        <v>9</v>
      </c>
      <c r="CY117" s="246">
        <v>2</v>
      </c>
      <c r="CZ117" s="248">
        <v>6</v>
      </c>
      <c r="DA117" s="246">
        <v>0</v>
      </c>
      <c r="DB117" s="248">
        <v>1</v>
      </c>
      <c r="DC117" s="249">
        <f t="shared" si="122"/>
        <v>-5</v>
      </c>
      <c r="DD117" s="250">
        <f t="shared" si="129"/>
        <v>-2</v>
      </c>
      <c r="DE117" s="251">
        <f t="shared" si="129"/>
        <v>-3</v>
      </c>
      <c r="DF117" s="249">
        <f t="shared" si="129"/>
        <v>0</v>
      </c>
      <c r="DG117" s="249">
        <f t="shared" si="129"/>
        <v>0</v>
      </c>
      <c r="DH117" s="252">
        <f t="shared" si="123"/>
        <v>62</v>
      </c>
      <c r="DI117" s="246">
        <v>25</v>
      </c>
      <c r="DJ117" s="247">
        <v>37</v>
      </c>
      <c r="ED117" s="240"/>
      <c r="ER117" s="240"/>
      <c r="ES117" s="247"/>
      <c r="ET117" s="247"/>
      <c r="EU117" s="247"/>
      <c r="EV117" s="247"/>
      <c r="EW117" s="247"/>
      <c r="EX117" s="247"/>
      <c r="EY117" s="247"/>
      <c r="EZ117" s="247"/>
      <c r="FA117" s="247"/>
      <c r="FB117" s="247"/>
      <c r="FC117" s="247"/>
      <c r="FD117" s="247"/>
      <c r="FE117" s="247"/>
    </row>
    <row r="118" spans="1:161" ht="13.2" customHeight="1">
      <c r="A118" s="240" t="s">
        <v>45</v>
      </c>
      <c r="B118" s="246">
        <f t="shared" si="100"/>
        <v>0</v>
      </c>
      <c r="C118" s="246">
        <v>0</v>
      </c>
      <c r="D118" s="248">
        <v>0</v>
      </c>
      <c r="E118" s="246">
        <v>0</v>
      </c>
      <c r="F118" s="248">
        <v>0</v>
      </c>
      <c r="G118" s="246">
        <f t="shared" si="101"/>
        <v>4</v>
      </c>
      <c r="H118" s="246">
        <v>1</v>
      </c>
      <c r="I118" s="248">
        <v>2</v>
      </c>
      <c r="J118" s="246">
        <v>0</v>
      </c>
      <c r="K118" s="248">
        <v>1</v>
      </c>
      <c r="L118" s="249">
        <f t="shared" si="102"/>
        <v>-4</v>
      </c>
      <c r="M118" s="250">
        <f t="shared" si="124"/>
        <v>-1</v>
      </c>
      <c r="N118" s="251">
        <f t="shared" si="124"/>
        <v>-2</v>
      </c>
      <c r="O118" s="249">
        <f t="shared" si="124"/>
        <v>0</v>
      </c>
      <c r="P118" s="249">
        <f t="shared" si="124"/>
        <v>-1</v>
      </c>
      <c r="Q118" s="246">
        <f t="shared" si="103"/>
        <v>129</v>
      </c>
      <c r="R118" s="246">
        <v>31</v>
      </c>
      <c r="S118" s="247">
        <v>98</v>
      </c>
      <c r="T118" s="240" t="s">
        <v>45</v>
      </c>
      <c r="U118" s="246">
        <f t="shared" si="104"/>
        <v>2</v>
      </c>
      <c r="V118" s="246">
        <v>0</v>
      </c>
      <c r="W118" s="247">
        <v>1</v>
      </c>
      <c r="X118" s="246">
        <v>0</v>
      </c>
      <c r="Y118" s="248">
        <v>1</v>
      </c>
      <c r="Z118" s="246">
        <f t="shared" si="105"/>
        <v>3</v>
      </c>
      <c r="AA118" s="246">
        <v>0</v>
      </c>
      <c r="AB118" s="248">
        <v>3</v>
      </c>
      <c r="AC118" s="246">
        <v>0</v>
      </c>
      <c r="AD118" s="248">
        <v>0</v>
      </c>
      <c r="AE118" s="249">
        <f t="shared" si="106"/>
        <v>-1</v>
      </c>
      <c r="AF118" s="250">
        <f t="shared" si="125"/>
        <v>0</v>
      </c>
      <c r="AG118" s="251">
        <f t="shared" si="125"/>
        <v>-2</v>
      </c>
      <c r="AH118" s="249">
        <f t="shared" si="125"/>
        <v>0</v>
      </c>
      <c r="AI118" s="249">
        <f t="shared" si="125"/>
        <v>1</v>
      </c>
      <c r="AJ118" s="246">
        <f t="shared" si="107"/>
        <v>68</v>
      </c>
      <c r="AK118" s="246">
        <v>21</v>
      </c>
      <c r="AL118" s="247">
        <v>47</v>
      </c>
      <c r="AM118" s="240" t="s">
        <v>45</v>
      </c>
      <c r="AN118" s="252">
        <f t="shared" si="108"/>
        <v>2</v>
      </c>
      <c r="AO118" s="252">
        <v>0</v>
      </c>
      <c r="AP118" s="231">
        <v>2</v>
      </c>
      <c r="AQ118" s="252">
        <v>0</v>
      </c>
      <c r="AR118" s="253">
        <v>0</v>
      </c>
      <c r="AS118" s="252">
        <f t="shared" si="109"/>
        <v>2</v>
      </c>
      <c r="AT118" s="246">
        <v>0</v>
      </c>
      <c r="AU118" s="248">
        <v>1</v>
      </c>
      <c r="AV118" s="246">
        <v>0</v>
      </c>
      <c r="AW118" s="248">
        <v>1</v>
      </c>
      <c r="AX118" s="249">
        <f t="shared" si="110"/>
        <v>0</v>
      </c>
      <c r="AY118" s="250">
        <f t="shared" si="126"/>
        <v>0</v>
      </c>
      <c r="AZ118" s="251">
        <f t="shared" si="126"/>
        <v>1</v>
      </c>
      <c r="BA118" s="249">
        <f t="shared" si="126"/>
        <v>0</v>
      </c>
      <c r="BB118" s="249">
        <f t="shared" si="126"/>
        <v>-1</v>
      </c>
      <c r="BC118" s="252">
        <f t="shared" si="111"/>
        <v>38</v>
      </c>
      <c r="BD118" s="246">
        <v>11</v>
      </c>
      <c r="BE118" s="247">
        <v>27</v>
      </c>
      <c r="BF118" s="240" t="s">
        <v>45</v>
      </c>
      <c r="BG118" s="252">
        <f t="shared" si="112"/>
        <v>0</v>
      </c>
      <c r="BH118" s="252">
        <v>0</v>
      </c>
      <c r="BI118" s="231">
        <v>0</v>
      </c>
      <c r="BJ118" s="252">
        <v>0</v>
      </c>
      <c r="BK118" s="253">
        <v>0</v>
      </c>
      <c r="BL118" s="252">
        <f t="shared" si="113"/>
        <v>0</v>
      </c>
      <c r="BM118" s="246">
        <v>0</v>
      </c>
      <c r="BN118" s="248">
        <v>0</v>
      </c>
      <c r="BO118" s="246">
        <v>0</v>
      </c>
      <c r="BP118" s="248">
        <v>0</v>
      </c>
      <c r="BQ118" s="249">
        <f t="shared" si="114"/>
        <v>0</v>
      </c>
      <c r="BR118" s="250">
        <f t="shared" si="127"/>
        <v>0</v>
      </c>
      <c r="BS118" s="251">
        <f t="shared" si="127"/>
        <v>0</v>
      </c>
      <c r="BT118" s="249">
        <f t="shared" si="127"/>
        <v>0</v>
      </c>
      <c r="BU118" s="249">
        <f t="shared" si="127"/>
        <v>0</v>
      </c>
      <c r="BV118" s="252">
        <f t="shared" si="115"/>
        <v>4</v>
      </c>
      <c r="BW118" s="246">
        <v>1</v>
      </c>
      <c r="BX118" s="247">
        <v>3</v>
      </c>
      <c r="BY118" s="240" t="s">
        <v>45</v>
      </c>
      <c r="BZ118" s="252">
        <f t="shared" si="116"/>
        <v>2</v>
      </c>
      <c r="CA118" s="252">
        <v>0</v>
      </c>
      <c r="CB118" s="231">
        <v>2</v>
      </c>
      <c r="CC118" s="252">
        <v>0</v>
      </c>
      <c r="CD118" s="253">
        <v>0</v>
      </c>
      <c r="CE118" s="252">
        <f t="shared" si="117"/>
        <v>4</v>
      </c>
      <c r="CF118" s="246">
        <v>0</v>
      </c>
      <c r="CG118" s="248">
        <v>3</v>
      </c>
      <c r="CH118" s="246">
        <v>0</v>
      </c>
      <c r="CI118" s="248">
        <v>1</v>
      </c>
      <c r="CJ118" s="249">
        <f t="shared" si="118"/>
        <v>-2</v>
      </c>
      <c r="CK118" s="250">
        <f t="shared" si="128"/>
        <v>0</v>
      </c>
      <c r="CL118" s="251">
        <f t="shared" si="128"/>
        <v>-1</v>
      </c>
      <c r="CM118" s="249">
        <f t="shared" si="128"/>
        <v>0</v>
      </c>
      <c r="CN118" s="249">
        <f t="shared" si="128"/>
        <v>-1</v>
      </c>
      <c r="CO118" s="252">
        <f t="shared" si="119"/>
        <v>49</v>
      </c>
      <c r="CP118" s="246">
        <v>12</v>
      </c>
      <c r="CQ118" s="247">
        <v>37</v>
      </c>
      <c r="CR118" s="240" t="s">
        <v>45</v>
      </c>
      <c r="CS118" s="252">
        <f t="shared" si="120"/>
        <v>1</v>
      </c>
      <c r="CT118" s="252">
        <v>0</v>
      </c>
      <c r="CU118" s="231">
        <v>0</v>
      </c>
      <c r="CV118" s="252">
        <v>1</v>
      </c>
      <c r="CW118" s="253">
        <v>0</v>
      </c>
      <c r="CX118" s="252">
        <f t="shared" si="121"/>
        <v>5</v>
      </c>
      <c r="CY118" s="246">
        <v>1</v>
      </c>
      <c r="CZ118" s="248">
        <v>3</v>
      </c>
      <c r="DA118" s="246">
        <v>0</v>
      </c>
      <c r="DB118" s="248">
        <v>1</v>
      </c>
      <c r="DC118" s="249">
        <f t="shared" si="122"/>
        <v>-4</v>
      </c>
      <c r="DD118" s="250">
        <f t="shared" si="129"/>
        <v>-1</v>
      </c>
      <c r="DE118" s="251">
        <f t="shared" si="129"/>
        <v>-3</v>
      </c>
      <c r="DF118" s="249">
        <f t="shared" si="129"/>
        <v>1</v>
      </c>
      <c r="DG118" s="249">
        <f t="shared" si="129"/>
        <v>-1</v>
      </c>
      <c r="DH118" s="252">
        <f t="shared" si="123"/>
        <v>34</v>
      </c>
      <c r="DI118" s="246">
        <v>6</v>
      </c>
      <c r="DJ118" s="247">
        <v>28</v>
      </c>
      <c r="ED118" s="240"/>
      <c r="ER118" s="240"/>
      <c r="ES118" s="247"/>
      <c r="ET118" s="247"/>
      <c r="EU118" s="247"/>
      <c r="EV118" s="247"/>
      <c r="EW118" s="247"/>
      <c r="EX118" s="247"/>
      <c r="EY118" s="247"/>
      <c r="EZ118" s="247"/>
      <c r="FA118" s="247"/>
      <c r="FB118" s="247"/>
      <c r="FC118" s="247"/>
      <c r="FD118" s="247"/>
      <c r="FE118" s="247"/>
    </row>
    <row r="119" spans="1:161" ht="13.2" customHeight="1">
      <c r="A119" s="245" t="s">
        <v>277</v>
      </c>
      <c r="B119" s="254">
        <f t="shared" si="100"/>
        <v>1</v>
      </c>
      <c r="C119" s="254">
        <v>0</v>
      </c>
      <c r="D119" s="255">
        <v>1</v>
      </c>
      <c r="E119" s="254">
        <v>0</v>
      </c>
      <c r="F119" s="255">
        <v>0</v>
      </c>
      <c r="G119" s="254">
        <f t="shared" si="101"/>
        <v>1</v>
      </c>
      <c r="H119" s="254">
        <v>0</v>
      </c>
      <c r="I119" s="255">
        <v>1</v>
      </c>
      <c r="J119" s="254">
        <v>0</v>
      </c>
      <c r="K119" s="255">
        <v>0</v>
      </c>
      <c r="L119" s="256">
        <f t="shared" si="102"/>
        <v>0</v>
      </c>
      <c r="M119" s="257">
        <f t="shared" si="124"/>
        <v>0</v>
      </c>
      <c r="N119" s="258">
        <f t="shared" si="124"/>
        <v>0</v>
      </c>
      <c r="O119" s="256">
        <f t="shared" si="124"/>
        <v>0</v>
      </c>
      <c r="P119" s="256">
        <f t="shared" si="124"/>
        <v>0</v>
      </c>
      <c r="Q119" s="254">
        <f t="shared" si="103"/>
        <v>30</v>
      </c>
      <c r="R119" s="254">
        <v>6</v>
      </c>
      <c r="S119" s="259">
        <v>24</v>
      </c>
      <c r="T119" s="245" t="s">
        <v>277</v>
      </c>
      <c r="U119" s="254">
        <f t="shared" si="104"/>
        <v>0</v>
      </c>
      <c r="V119" s="254">
        <v>0</v>
      </c>
      <c r="W119" s="259">
        <v>0</v>
      </c>
      <c r="X119" s="254">
        <v>0</v>
      </c>
      <c r="Y119" s="255">
        <v>0</v>
      </c>
      <c r="Z119" s="254">
        <f t="shared" si="105"/>
        <v>0</v>
      </c>
      <c r="AA119" s="254">
        <v>0</v>
      </c>
      <c r="AB119" s="255">
        <v>0</v>
      </c>
      <c r="AC119" s="254">
        <v>0</v>
      </c>
      <c r="AD119" s="255">
        <v>0</v>
      </c>
      <c r="AE119" s="256">
        <f t="shared" si="106"/>
        <v>0</v>
      </c>
      <c r="AF119" s="257">
        <f t="shared" si="125"/>
        <v>0</v>
      </c>
      <c r="AG119" s="258">
        <f t="shared" si="125"/>
        <v>0</v>
      </c>
      <c r="AH119" s="256">
        <f t="shared" si="125"/>
        <v>0</v>
      </c>
      <c r="AI119" s="256">
        <f t="shared" si="125"/>
        <v>0</v>
      </c>
      <c r="AJ119" s="254">
        <f t="shared" si="107"/>
        <v>16</v>
      </c>
      <c r="AK119" s="254">
        <v>3</v>
      </c>
      <c r="AL119" s="259">
        <v>13</v>
      </c>
      <c r="AM119" s="245" t="s">
        <v>277</v>
      </c>
      <c r="AN119" s="242">
        <f t="shared" si="108"/>
        <v>0</v>
      </c>
      <c r="AO119" s="242">
        <v>0</v>
      </c>
      <c r="AP119" s="241">
        <v>0</v>
      </c>
      <c r="AQ119" s="242">
        <v>0</v>
      </c>
      <c r="AR119" s="260">
        <v>0</v>
      </c>
      <c r="AS119" s="242">
        <f t="shared" si="109"/>
        <v>0</v>
      </c>
      <c r="AT119" s="254">
        <v>0</v>
      </c>
      <c r="AU119" s="255">
        <v>0</v>
      </c>
      <c r="AV119" s="254">
        <v>0</v>
      </c>
      <c r="AW119" s="255">
        <v>0</v>
      </c>
      <c r="AX119" s="256">
        <f t="shared" si="110"/>
        <v>0</v>
      </c>
      <c r="AY119" s="257">
        <f t="shared" si="126"/>
        <v>0</v>
      </c>
      <c r="AZ119" s="258">
        <f t="shared" si="126"/>
        <v>0</v>
      </c>
      <c r="BA119" s="256">
        <f t="shared" si="126"/>
        <v>0</v>
      </c>
      <c r="BB119" s="256">
        <f t="shared" si="126"/>
        <v>0</v>
      </c>
      <c r="BC119" s="242">
        <f t="shared" si="111"/>
        <v>16</v>
      </c>
      <c r="BD119" s="254">
        <v>1</v>
      </c>
      <c r="BE119" s="259">
        <v>15</v>
      </c>
      <c r="BF119" s="245" t="s">
        <v>277</v>
      </c>
      <c r="BG119" s="242">
        <f t="shared" si="112"/>
        <v>0</v>
      </c>
      <c r="BH119" s="242">
        <v>0</v>
      </c>
      <c r="BI119" s="241">
        <v>0</v>
      </c>
      <c r="BJ119" s="242">
        <v>0</v>
      </c>
      <c r="BK119" s="260">
        <v>0</v>
      </c>
      <c r="BL119" s="242">
        <f t="shared" si="113"/>
        <v>0</v>
      </c>
      <c r="BM119" s="254">
        <v>0</v>
      </c>
      <c r="BN119" s="255">
        <v>0</v>
      </c>
      <c r="BO119" s="254">
        <v>0</v>
      </c>
      <c r="BP119" s="255">
        <v>0</v>
      </c>
      <c r="BQ119" s="256">
        <f t="shared" si="114"/>
        <v>0</v>
      </c>
      <c r="BR119" s="257">
        <f t="shared" si="127"/>
        <v>0</v>
      </c>
      <c r="BS119" s="258">
        <f t="shared" si="127"/>
        <v>0</v>
      </c>
      <c r="BT119" s="256">
        <f t="shared" si="127"/>
        <v>0</v>
      </c>
      <c r="BU119" s="256">
        <f t="shared" si="127"/>
        <v>0</v>
      </c>
      <c r="BV119" s="242">
        <f t="shared" si="115"/>
        <v>1</v>
      </c>
      <c r="BW119" s="254">
        <v>0</v>
      </c>
      <c r="BX119" s="259">
        <v>1</v>
      </c>
      <c r="BY119" s="245" t="s">
        <v>277</v>
      </c>
      <c r="BZ119" s="242">
        <f t="shared" si="116"/>
        <v>0</v>
      </c>
      <c r="CA119" s="242">
        <v>0</v>
      </c>
      <c r="CB119" s="241">
        <v>0</v>
      </c>
      <c r="CC119" s="242">
        <v>0</v>
      </c>
      <c r="CD119" s="260">
        <v>0</v>
      </c>
      <c r="CE119" s="242">
        <f t="shared" si="117"/>
        <v>0</v>
      </c>
      <c r="CF119" s="254">
        <v>0</v>
      </c>
      <c r="CG119" s="255">
        <v>0</v>
      </c>
      <c r="CH119" s="254">
        <v>0</v>
      </c>
      <c r="CI119" s="255">
        <v>0</v>
      </c>
      <c r="CJ119" s="256">
        <f t="shared" si="118"/>
        <v>0</v>
      </c>
      <c r="CK119" s="257">
        <f t="shared" si="128"/>
        <v>0</v>
      </c>
      <c r="CL119" s="258">
        <f t="shared" si="128"/>
        <v>0</v>
      </c>
      <c r="CM119" s="256">
        <f t="shared" si="128"/>
        <v>0</v>
      </c>
      <c r="CN119" s="256">
        <f t="shared" si="128"/>
        <v>0</v>
      </c>
      <c r="CO119" s="242">
        <f t="shared" si="119"/>
        <v>9</v>
      </c>
      <c r="CP119" s="254">
        <v>1</v>
      </c>
      <c r="CQ119" s="259">
        <v>8</v>
      </c>
      <c r="CR119" s="245" t="s">
        <v>277</v>
      </c>
      <c r="CS119" s="242">
        <f t="shared" si="120"/>
        <v>0</v>
      </c>
      <c r="CT119" s="242">
        <v>0</v>
      </c>
      <c r="CU119" s="241">
        <v>0</v>
      </c>
      <c r="CV119" s="242">
        <v>0</v>
      </c>
      <c r="CW119" s="260">
        <v>0</v>
      </c>
      <c r="CX119" s="242">
        <f t="shared" si="121"/>
        <v>0</v>
      </c>
      <c r="CY119" s="254">
        <v>0</v>
      </c>
      <c r="CZ119" s="255">
        <v>0</v>
      </c>
      <c r="DA119" s="254">
        <v>0</v>
      </c>
      <c r="DB119" s="255">
        <v>0</v>
      </c>
      <c r="DC119" s="256">
        <f t="shared" si="122"/>
        <v>0</v>
      </c>
      <c r="DD119" s="257">
        <f t="shared" si="129"/>
        <v>0</v>
      </c>
      <c r="DE119" s="258">
        <f t="shared" si="129"/>
        <v>0</v>
      </c>
      <c r="DF119" s="256">
        <f t="shared" si="129"/>
        <v>0</v>
      </c>
      <c r="DG119" s="256">
        <f t="shared" si="129"/>
        <v>0</v>
      </c>
      <c r="DH119" s="242">
        <f t="shared" si="123"/>
        <v>10</v>
      </c>
      <c r="DI119" s="254">
        <v>2</v>
      </c>
      <c r="DJ119" s="259">
        <v>8</v>
      </c>
      <c r="ED119" s="240"/>
      <c r="ER119" s="240"/>
      <c r="ES119" s="247"/>
      <c r="ET119" s="247"/>
      <c r="EU119" s="247"/>
      <c r="EV119" s="247"/>
      <c r="EW119" s="247"/>
      <c r="EX119" s="247"/>
      <c r="EY119" s="247"/>
      <c r="EZ119" s="247"/>
      <c r="FA119" s="247"/>
      <c r="FB119" s="247"/>
      <c r="FC119" s="247"/>
      <c r="FD119" s="247"/>
      <c r="FE119" s="247"/>
    </row>
  </sheetData>
  <mergeCells count="194">
    <mergeCell ref="DY4:DZ4"/>
    <mergeCell ref="DD4:DE4"/>
    <mergeCell ref="DF4:DG4"/>
    <mergeCell ref="DM4:DN4"/>
    <mergeCell ref="DO4:DP4"/>
    <mergeCell ref="DR4:DS4"/>
    <mergeCell ref="DT4:DU4"/>
    <mergeCell ref="CK4:CL4"/>
    <mergeCell ref="CM4:CN4"/>
    <mergeCell ref="CT4:CU4"/>
    <mergeCell ref="CV4:CW4"/>
    <mergeCell ref="CY4:CZ4"/>
    <mergeCell ref="DA4:DB4"/>
    <mergeCell ref="CF4:CG4"/>
    <mergeCell ref="CH4:CI4"/>
    <mergeCell ref="AY4:AZ4"/>
    <mergeCell ref="BA4:BB4"/>
    <mergeCell ref="BH4:BI4"/>
    <mergeCell ref="BJ4:BK4"/>
    <mergeCell ref="BM4:BN4"/>
    <mergeCell ref="BO4:BP4"/>
    <mergeCell ref="DW4:DX4"/>
    <mergeCell ref="BR4:BS4"/>
    <mergeCell ref="BT4:BU4"/>
    <mergeCell ref="AV4:AW4"/>
    <mergeCell ref="AA4:AB4"/>
    <mergeCell ref="AC4:AD4"/>
    <mergeCell ref="AF4:AG4"/>
    <mergeCell ref="AH4:AI4"/>
    <mergeCell ref="V4:W4"/>
    <mergeCell ref="X4:Y4"/>
    <mergeCell ref="CA4:CB4"/>
    <mergeCell ref="CC4:CD4"/>
    <mergeCell ref="J4:K4"/>
    <mergeCell ref="H4:I4"/>
    <mergeCell ref="E4:F4"/>
    <mergeCell ref="C4:D4"/>
    <mergeCell ref="O4:P4"/>
    <mergeCell ref="M4:N4"/>
    <mergeCell ref="AO4:AP4"/>
    <mergeCell ref="AQ4:AR4"/>
    <mergeCell ref="AT4:AU4"/>
    <mergeCell ref="A3:A5"/>
    <mergeCell ref="T3:T5"/>
    <mergeCell ref="AM3:AM5"/>
    <mergeCell ref="BF3:BF5"/>
    <mergeCell ref="BY3:BY5"/>
    <mergeCell ref="CR3:CR5"/>
    <mergeCell ref="DK3:DK5"/>
    <mergeCell ref="A34:A36"/>
    <mergeCell ref="T34:T36"/>
    <mergeCell ref="AM34:AM36"/>
    <mergeCell ref="BF34:BF36"/>
    <mergeCell ref="BY34:BY36"/>
    <mergeCell ref="CR34:CR36"/>
    <mergeCell ref="DK34:DK36"/>
    <mergeCell ref="C35:D35"/>
    <mergeCell ref="E35:F35"/>
    <mergeCell ref="H35:I35"/>
    <mergeCell ref="J35:K35"/>
    <mergeCell ref="M35:N35"/>
    <mergeCell ref="O35:P35"/>
    <mergeCell ref="V35:W35"/>
    <mergeCell ref="X35:Y35"/>
    <mergeCell ref="AA35:AB35"/>
    <mergeCell ref="AC35:AD35"/>
    <mergeCell ref="AF35:AG35"/>
    <mergeCell ref="AH35:AI35"/>
    <mergeCell ref="AO35:AP35"/>
    <mergeCell ref="AQ35:AR35"/>
    <mergeCell ref="AT35:AU35"/>
    <mergeCell ref="AV35:AW35"/>
    <mergeCell ref="AY35:AZ35"/>
    <mergeCell ref="BA35:BB35"/>
    <mergeCell ref="BH35:BI35"/>
    <mergeCell ref="BJ35:BK35"/>
    <mergeCell ref="BM35:BN35"/>
    <mergeCell ref="BO35:BP35"/>
    <mergeCell ref="BR35:BS35"/>
    <mergeCell ref="BT35:BU35"/>
    <mergeCell ref="CA35:CB35"/>
    <mergeCell ref="CC35:CD35"/>
    <mergeCell ref="CF35:CG35"/>
    <mergeCell ref="CH35:CI35"/>
    <mergeCell ref="CK35:CL35"/>
    <mergeCell ref="CM35:CN35"/>
    <mergeCell ref="CT35:CU35"/>
    <mergeCell ref="CV35:CW35"/>
    <mergeCell ref="CY35:CZ35"/>
    <mergeCell ref="DA35:DB35"/>
    <mergeCell ref="DD35:DE35"/>
    <mergeCell ref="DF35:DG35"/>
    <mergeCell ref="DM35:DN35"/>
    <mergeCell ref="DO35:DP35"/>
    <mergeCell ref="DR35:DS35"/>
    <mergeCell ref="DT35:DU35"/>
    <mergeCell ref="DW35:DX35"/>
    <mergeCell ref="DY35:DZ35"/>
    <mergeCell ref="A62:A64"/>
    <mergeCell ref="T62:T64"/>
    <mergeCell ref="AM62:AM64"/>
    <mergeCell ref="BF62:BF64"/>
    <mergeCell ref="BY62:BY64"/>
    <mergeCell ref="CR62:CR64"/>
    <mergeCell ref="C63:D63"/>
    <mergeCell ref="E63:F63"/>
    <mergeCell ref="H63:I63"/>
    <mergeCell ref="J63:K63"/>
    <mergeCell ref="M63:N63"/>
    <mergeCell ref="O63:P63"/>
    <mergeCell ref="V63:W63"/>
    <mergeCell ref="X63:Y63"/>
    <mergeCell ref="AA63:AB63"/>
    <mergeCell ref="AC63:AD63"/>
    <mergeCell ref="AF63:AG63"/>
    <mergeCell ref="AH63:AI63"/>
    <mergeCell ref="AO63:AP63"/>
    <mergeCell ref="AQ63:AR63"/>
    <mergeCell ref="AT63:AU63"/>
    <mergeCell ref="AV63:AW63"/>
    <mergeCell ref="AY63:AZ63"/>
    <mergeCell ref="BA63:BB63"/>
    <mergeCell ref="BH63:BI63"/>
    <mergeCell ref="BJ63:BK63"/>
    <mergeCell ref="BM63:BN63"/>
    <mergeCell ref="BO63:BP63"/>
    <mergeCell ref="BR63:BS63"/>
    <mergeCell ref="BT63:BU63"/>
    <mergeCell ref="CA63:CB63"/>
    <mergeCell ref="CC63:CD63"/>
    <mergeCell ref="CF63:CG63"/>
    <mergeCell ref="CH63:CI63"/>
    <mergeCell ref="CK63:CL63"/>
    <mergeCell ref="CM63:CN63"/>
    <mergeCell ref="CT63:CU63"/>
    <mergeCell ref="CV63:CW63"/>
    <mergeCell ref="CY63:CZ63"/>
    <mergeCell ref="DA63:DB63"/>
    <mergeCell ref="DD63:DE63"/>
    <mergeCell ref="DF63:DG63"/>
    <mergeCell ref="EF63:EG63"/>
    <mergeCell ref="EH63:EI63"/>
    <mergeCell ref="EK63:EL63"/>
    <mergeCell ref="EM63:EN63"/>
    <mergeCell ref="A94:A96"/>
    <mergeCell ref="T94:T96"/>
    <mergeCell ref="AM94:AM96"/>
    <mergeCell ref="BF94:BF96"/>
    <mergeCell ref="BY94:BY96"/>
    <mergeCell ref="CR94:CR96"/>
    <mergeCell ref="C95:D95"/>
    <mergeCell ref="E95:F95"/>
    <mergeCell ref="H95:I95"/>
    <mergeCell ref="J95:K95"/>
    <mergeCell ref="M95:N95"/>
    <mergeCell ref="O95:P95"/>
    <mergeCell ref="V95:W95"/>
    <mergeCell ref="X95:Y95"/>
    <mergeCell ref="AA95:AB95"/>
    <mergeCell ref="AC95:AD95"/>
    <mergeCell ref="AF95:AG95"/>
    <mergeCell ref="AH95:AI95"/>
    <mergeCell ref="AO95:AP95"/>
    <mergeCell ref="AQ95:AR95"/>
    <mergeCell ref="AT95:AU95"/>
    <mergeCell ref="AV95:AW95"/>
    <mergeCell ref="AY95:AZ95"/>
    <mergeCell ref="BA95:BB95"/>
    <mergeCell ref="BH95:BI95"/>
    <mergeCell ref="BJ95:BK95"/>
    <mergeCell ref="BM95:BN95"/>
    <mergeCell ref="BO95:BP95"/>
    <mergeCell ref="BR95:BS95"/>
    <mergeCell ref="BT95:BU95"/>
    <mergeCell ref="CA95:CB95"/>
    <mergeCell ref="CC95:CD95"/>
    <mergeCell ref="CF95:CG95"/>
    <mergeCell ref="EF95:EG95"/>
    <mergeCell ref="EH95:EI95"/>
    <mergeCell ref="EK95:EL95"/>
    <mergeCell ref="EM95:EN95"/>
    <mergeCell ref="ET95:EU95"/>
    <mergeCell ref="EV95:EW95"/>
    <mergeCell ref="EY95:EZ95"/>
    <mergeCell ref="FA95:FB95"/>
    <mergeCell ref="CH95:CI95"/>
    <mergeCell ref="CK95:CL95"/>
    <mergeCell ref="CM95:CN95"/>
    <mergeCell ref="CT95:CU95"/>
    <mergeCell ref="CV95:CW95"/>
    <mergeCell ref="CY95:CZ95"/>
    <mergeCell ref="DA95:DB95"/>
    <mergeCell ref="DD95:DE95"/>
    <mergeCell ref="DF95:DG95"/>
  </mergeCells>
  <phoneticPr fontId="2"/>
  <printOptions horizontalCentered="1"/>
  <pageMargins left="0.78740157480314965" right="0.78740157480314965" top="0.98425196850393704" bottom="0.59055118110236227" header="0.78740157480314965" footer="0.31496062992125984"/>
  <pageSetup paperSize="9" scale="94" firstPageNumber="66" orientation="portrait" useFirstPageNumber="1" r:id="rId1"/>
  <headerFooter alignWithMargins="0"/>
  <rowBreaks count="1" manualBreakCount="1">
    <brk id="59" max="113" man="1"/>
  </rowBreaks>
  <colBreaks count="6" manualBreakCount="6">
    <brk id="19" max="125" man="1"/>
    <brk id="38" max="125" man="1"/>
    <brk id="57" max="125" man="1"/>
    <brk id="76" max="125" man="1"/>
    <brk id="95" max="125" man="1"/>
    <brk id="114" max="12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社会動態・自然動態の推移</vt:lpstr>
      <vt:lpstr>人口・世帯及び社会・自然動態</vt:lpstr>
      <vt:lpstr>市町村別社会増減加率・自然増加率</vt:lpstr>
      <vt:lpstr>年齢５歳階級別県外転出入者数</vt:lpstr>
      <vt:lpstr>５歳階級別移動数（県・市部・郡部）</vt:lpstr>
      <vt:lpstr>５歳階級別移動数（市町村別）</vt:lpstr>
      <vt:lpstr>'５歳階級別移動数（県・市部・郡部）'!Print_Area</vt:lpstr>
      <vt:lpstr>'５歳階級別移動数（市町村別）'!Print_Area</vt:lpstr>
      <vt:lpstr>市町村別社会増減加率・自然増加率!Print_Area</vt:lpstr>
      <vt:lpstr>社会動態・自然動態の推移!Print_Area</vt:lpstr>
      <vt:lpstr>人口・世帯及び社会・自然動態!Print_Area</vt:lpstr>
      <vt:lpstr>年齢５歳階級別県外転出入者数!Print_Area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2025-02-11T09:07:42Z</cp:lastPrinted>
  <dcterms:created xsi:type="dcterms:W3CDTF">2007-03-13T23:40:42Z</dcterms:created>
  <dcterms:modified xsi:type="dcterms:W3CDTF">2025-02-12T13:31:20Z</dcterms:modified>
</cp:coreProperties>
</file>