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1.16.149\文書\★03課税担当\01 税目フォルダ\産業廃棄物税\05 広報関係(HP更新)\R7 申告書Excel様式修正\"/>
    </mc:Choice>
  </mc:AlternateContent>
  <xr:revisionPtr revIDLastSave="0" documentId="13_ncr:1_{DD2D0639-55ED-4D4D-85C6-CF9C7F0C5DF4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様式第14号" sheetId="2" r:id="rId1"/>
    <sheet name="附表１（委託）" sheetId="3" r:id="rId2"/>
    <sheet name="附表１（委託外）" sheetId="7" r:id="rId3"/>
    <sheet name="附表２" sheetId="4" r:id="rId4"/>
    <sheet name="附表３" sheetId="5" r:id="rId5"/>
  </sheets>
  <definedNames>
    <definedName name="_xlnm.Print_Area" localSheetId="1">'附表１（委託）'!$A$1:$F$35</definedName>
    <definedName name="_xlnm.Print_Area" localSheetId="2">'附表１（委託外）'!$A$1:$F$35</definedName>
    <definedName name="_xlnm.Print_Area" localSheetId="3">附表２!$A$1:$J$19</definedName>
    <definedName name="_xlnm.Print_Area" localSheetId="0">様式第14号!$A$1:$Y$39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5" l="1"/>
  <c r="B6" i="4"/>
  <c r="B8" i="7"/>
  <c r="B8" i="3"/>
  <c r="D12" i="4"/>
  <c r="E12" i="4" s="1"/>
  <c r="F12" i="4" s="1"/>
  <c r="K3" i="5"/>
  <c r="H3" i="4"/>
  <c r="D3" i="7"/>
  <c r="D3" i="3"/>
  <c r="D10" i="5"/>
  <c r="E10" i="5" s="1"/>
  <c r="F10" i="5" s="1"/>
  <c r="K10" i="5" s="1"/>
  <c r="D11" i="5"/>
  <c r="E11" i="5" s="1"/>
  <c r="F11" i="5" s="1"/>
  <c r="K11" i="5" s="1"/>
  <c r="D12" i="5"/>
  <c r="E12" i="5" s="1"/>
  <c r="F12" i="5" s="1"/>
  <c r="K12" i="5" s="1"/>
  <c r="D13" i="5"/>
  <c r="E13" i="5" s="1"/>
  <c r="F13" i="5" s="1"/>
  <c r="K13" i="5" s="1"/>
  <c r="D14" i="5"/>
  <c r="E14" i="5" s="1"/>
  <c r="F14" i="5" s="1"/>
  <c r="K14" i="5" s="1"/>
  <c r="D9" i="5"/>
  <c r="E9" i="5" s="1"/>
  <c r="F9" i="5" s="1"/>
  <c r="K9" i="5" s="1"/>
  <c r="D10" i="4"/>
  <c r="E10" i="4" s="1"/>
  <c r="F10" i="4" s="1"/>
  <c r="D11" i="4"/>
  <c r="E11" i="4" s="1"/>
  <c r="F11" i="4" s="1"/>
  <c r="D13" i="4"/>
  <c r="E13" i="4" s="1"/>
  <c r="F13" i="4" s="1"/>
  <c r="D14" i="4"/>
  <c r="E14" i="4" s="1"/>
  <c r="F14" i="4" s="1"/>
  <c r="D9" i="4"/>
  <c r="E9" i="4" s="1"/>
  <c r="F9" i="4" s="1"/>
  <c r="B31" i="7"/>
  <c r="E30" i="7"/>
  <c r="F30" i="7" s="1"/>
  <c r="E29" i="7"/>
  <c r="F29" i="7" s="1"/>
  <c r="E28" i="7"/>
  <c r="F28" i="7" s="1"/>
  <c r="F27" i="7"/>
  <c r="E27" i="7"/>
  <c r="E26" i="7"/>
  <c r="F26" i="7" s="1"/>
  <c r="F25" i="7"/>
  <c r="E25" i="7"/>
  <c r="E24" i="7"/>
  <c r="F24" i="7" s="1"/>
  <c r="E23" i="7"/>
  <c r="F23" i="7" s="1"/>
  <c r="E22" i="7"/>
  <c r="F22" i="7" s="1"/>
  <c r="F21" i="7"/>
  <c r="E21" i="7"/>
  <c r="F20" i="7"/>
  <c r="E20" i="7"/>
  <c r="F19" i="7"/>
  <c r="E19" i="7"/>
  <c r="E18" i="7"/>
  <c r="F18" i="7" s="1"/>
  <c r="E17" i="7"/>
  <c r="F17" i="7" s="1"/>
  <c r="E16" i="7"/>
  <c r="F16" i="7" s="1"/>
  <c r="F15" i="7"/>
  <c r="E15" i="7"/>
  <c r="E14" i="7"/>
  <c r="F14" i="7" s="1"/>
  <c r="F13" i="7"/>
  <c r="E13" i="7"/>
  <c r="E12" i="7"/>
  <c r="F12" i="7" s="1"/>
  <c r="E11" i="7"/>
  <c r="E31" i="7" s="1"/>
  <c r="B31" i="3"/>
  <c r="AB4" i="2" a="1"/>
  <c r="AB4" i="2" s="1"/>
  <c r="E11" i="3"/>
  <c r="F11" i="3" s="1"/>
  <c r="B15" i="5"/>
  <c r="G15" i="5"/>
  <c r="H15" i="5"/>
  <c r="L16" i="5"/>
  <c r="L21" i="2" s="1"/>
  <c r="B15" i="4"/>
  <c r="G16" i="4"/>
  <c r="H16" i="4"/>
  <c r="I16" i="4"/>
  <c r="L19" i="2" s="1"/>
  <c r="E12" i="3"/>
  <c r="F12" i="3" s="1"/>
  <c r="E13" i="3"/>
  <c r="F13" i="3" s="1"/>
  <c r="E14" i="3"/>
  <c r="F14" i="3" s="1"/>
  <c r="E15" i="3"/>
  <c r="F15" i="3"/>
  <c r="E16" i="3"/>
  <c r="F16" i="3"/>
  <c r="E17" i="3"/>
  <c r="F17" i="3" s="1"/>
  <c r="E18" i="3"/>
  <c r="F18" i="3" s="1"/>
  <c r="E19" i="3"/>
  <c r="F19" i="3" s="1"/>
  <c r="E20" i="3"/>
  <c r="F20" i="3" s="1"/>
  <c r="E21" i="3"/>
  <c r="F21" i="3" s="1"/>
  <c r="E22" i="3"/>
  <c r="F22" i="3"/>
  <c r="E23" i="3"/>
  <c r="F23" i="3" s="1"/>
  <c r="E24" i="3"/>
  <c r="F24" i="3" s="1"/>
  <c r="E25" i="3"/>
  <c r="F25" i="3" s="1"/>
  <c r="E26" i="3"/>
  <c r="F26" i="3" s="1"/>
  <c r="E27" i="3"/>
  <c r="F27" i="3" s="1"/>
  <c r="E28" i="3"/>
  <c r="F28" i="3" s="1"/>
  <c r="E29" i="3"/>
  <c r="F29" i="3" s="1"/>
  <c r="E30" i="3"/>
  <c r="F30" i="3" s="1"/>
  <c r="F32" i="3" l="1"/>
  <c r="E31" i="3"/>
  <c r="G17" i="2"/>
  <c r="F16" i="4"/>
  <c r="S19" i="2" s="1"/>
  <c r="G19" i="2" s="1"/>
  <c r="F11" i="7"/>
  <c r="F32" i="7" s="1"/>
  <c r="L17" i="2" s="1"/>
  <c r="E15" i="4"/>
  <c r="E15" i="5"/>
  <c r="L23" i="2" l="1"/>
  <c r="G27" i="2" s="1"/>
  <c r="K16" i="5"/>
  <c r="S21" i="2" s="1"/>
  <c r="G21" i="2" s="1"/>
  <c r="G23" i="2" s="1"/>
  <c r="S23" i="2" s="1"/>
  <c r="F15" i="5"/>
  <c r="S17" i="2"/>
  <c r="G25" i="2" l="1"/>
  <c r="G2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小玉 愛</author>
  </authors>
  <commentList>
    <comment ref="A7" authorId="0" shapeId="0" xr:uid="{88FF4774-23DB-4F65-9FBB-EB16D03CBFA7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小玉 愛</author>
  </authors>
  <commentList>
    <comment ref="A7" authorId="0" shapeId="0" xr:uid="{C1F74C85-FC0E-498F-BDF3-C146424C8EA4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<sst xmlns="http://schemas.openxmlformats.org/spreadsheetml/2006/main" count="212" uniqueCount="135">
  <si>
    <t/>
  </si>
  <si>
    <t>個人番号又は法人番号
 (右詰めで記載)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</si>
  <si>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</si>
  <si>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</si>
  <si>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</si>
  <si>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</si>
  <si>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産 業 廃 棄 物 税 納 入 ・ 納 付 申 告 書</t>
  </si>
  <si>
    <t>様式第14号(第７条、第11条関係)</t>
  </si>
  <si>
    <t>登録番号</t>
    <rPh sb="0" eb="2">
      <t>トウロク</t>
    </rPh>
    <rPh sb="2" eb="4">
      <t>バンゴウ</t>
    </rPh>
    <phoneticPr fontId="1"/>
  </si>
  <si>
    <t>県税・総務事務所長　　殿</t>
    <rPh sb="11" eb="12">
      <t>トノ</t>
    </rPh>
    <phoneticPr fontId="1"/>
  </si>
  <si>
    <t>申告の対象期間中の産業
廃棄物の搬入量</t>
    <phoneticPr fontId="1"/>
  </si>
  <si>
    <t>条例第４条により課税を
免除される搬入量</t>
    <phoneticPr fontId="1"/>
  </si>
  <si>
    <t>規則附則第３項各号の
産業廃棄物に係る水分
相当重量(焼却施設のみ)</t>
    <phoneticPr fontId="1"/>
  </si>
  <si>
    <t>申 告 者</t>
  </si>
  <si>
    <t>宮崎県</t>
  </si>
  <si>
    <t>施設の名称</t>
  </si>
  <si>
    <t>搬入の区分</t>
  </si>
  <si>
    <t>委託契約による搬入</t>
  </si>
  <si>
    <t>委託契約以外による搬入</t>
  </si>
  <si>
    <t>合計</t>
  </si>
  <si>
    <t>課税標準となる搬入量</t>
  </si>
  <si>
    <t>合計税額</t>
  </si>
  <si>
    <t>その他参考事項</t>
  </si>
  <si>
    <t>この申告に応答する</t>
    <phoneticPr fontId="1"/>
  </si>
  <si>
    <t>係及び氏名</t>
    <phoneticPr fontId="1"/>
  </si>
  <si>
    <t>申告の対象期間</t>
  </si>
  <si>
    <t>トン</t>
    <phoneticPr fontId="1"/>
  </si>
  <si>
    <t>①</t>
    <phoneticPr fontId="1"/>
  </si>
  <si>
    <t>④</t>
    <phoneticPr fontId="1"/>
  </si>
  <si>
    <t>⑦</t>
    <phoneticPr fontId="1"/>
  </si>
  <si>
    <t>⑩（①－④－⑦）</t>
    <phoneticPr fontId="1"/>
  </si>
  <si>
    <t>⑬</t>
    <phoneticPr fontId="1"/>
  </si>
  <si>
    <t>⑭</t>
    <phoneticPr fontId="1"/>
  </si>
  <si>
    <t>円</t>
    <rPh sb="0" eb="1">
      <t>エン</t>
    </rPh>
    <phoneticPr fontId="1"/>
  </si>
  <si>
    <t xml:space="preserve">⑬＋⑭ </t>
    <phoneticPr fontId="1"/>
  </si>
  <si>
    <t>②</t>
    <phoneticPr fontId="1"/>
  </si>
  <si>
    <t>⑤</t>
    <phoneticPr fontId="1"/>
  </si>
  <si>
    <t>⑧</t>
    <phoneticPr fontId="1"/>
  </si>
  <si>
    <t>⑪（②－⑤－⑧)</t>
    <phoneticPr fontId="1"/>
  </si>
  <si>
    <t>⑫（⑩＋⑪）</t>
    <phoneticPr fontId="1"/>
  </si>
  <si>
    <t>(注意)</t>
    <phoneticPr fontId="1"/>
  </si>
  <si>
    <t>１　複数の施設がある場合は、施設ごとに提出してください。</t>
    <phoneticPr fontId="1"/>
  </si>
  <si>
    <t>２　この申告書は、附表を添付して提出してください。</t>
    <phoneticPr fontId="1"/>
  </si>
  <si>
    <t>３　①～⑫の欄は、重量を記載し、 0.001トン未満の端数があるときは、その</t>
    <phoneticPr fontId="1"/>
  </si>
  <si>
    <t>４　税額の欄（⑬～⑭）は、円の単位まで記載し、１円未満の端数があるとき</t>
    <phoneticPr fontId="1"/>
  </si>
  <si>
    <t>　は、その端数を切り捨ててください。</t>
    <phoneticPr fontId="1"/>
  </si>
  <si>
    <t>　端数を切り捨ててください。</t>
    <phoneticPr fontId="1"/>
  </si>
  <si>
    <t>５　申告書の提出期限後に申告納入（納付）した場合は、延滞金のほか、不申</t>
    <phoneticPr fontId="1"/>
  </si>
  <si>
    <t>　告加算金が徴収されます。</t>
    <phoneticPr fontId="1"/>
  </si>
  <si>
    <t>宮崎</t>
    <rPh sb="0" eb="2">
      <t>ミヤザキ</t>
    </rPh>
    <phoneticPr fontId="1"/>
  </si>
  <si>
    <t>日南</t>
    <rPh sb="0" eb="2">
      <t>ニチナン</t>
    </rPh>
    <phoneticPr fontId="1"/>
  </si>
  <si>
    <t>都城</t>
    <rPh sb="0" eb="2">
      <t>ミヤコノジョウ</t>
    </rPh>
    <phoneticPr fontId="1"/>
  </si>
  <si>
    <t>小林</t>
    <rPh sb="0" eb="2">
      <t>コバヤシ</t>
    </rPh>
    <phoneticPr fontId="1"/>
  </si>
  <si>
    <t>高鍋</t>
    <rPh sb="0" eb="2">
      <t>タカナベ</t>
    </rPh>
    <phoneticPr fontId="1"/>
  </si>
  <si>
    <t>日向</t>
    <rPh sb="0" eb="2">
      <t>ヒュウガ</t>
    </rPh>
    <phoneticPr fontId="1"/>
  </si>
  <si>
    <t>延岡</t>
    <rPh sb="0" eb="2">
      <t>ノベオカ</t>
    </rPh>
    <phoneticPr fontId="1"/>
  </si>
  <si>
    <t>③（①＋②）</t>
    <phoneticPr fontId="1"/>
  </si>
  <si>
    <t>⑥（④＋⑤）</t>
    <phoneticPr fontId="1"/>
  </si>
  <si>
    <t>⑨（⑦＋⑧）</t>
    <phoneticPr fontId="1"/>
  </si>
  <si>
    <t>　　800円（焼却施設）
　1000円（最終処分場）</t>
    <phoneticPr fontId="1"/>
  </si>
  <si>
    <t>⑩×</t>
    <phoneticPr fontId="1"/>
  </si>
  <si>
    <t>申告納付税額</t>
    <phoneticPr fontId="1"/>
  </si>
  <si>
    <t>申告納入税額</t>
    <phoneticPr fontId="1"/>
  </si>
  <si>
    <t>）</t>
    <phoneticPr fontId="1"/>
  </si>
  <si>
    <t>電話番号：</t>
    <rPh sb="0" eb="2">
      <t>デンワ</t>
    </rPh>
    <rPh sb="2" eb="4">
      <t>バンゴウ</t>
    </rPh>
    <phoneticPr fontId="1"/>
  </si>
  <si>
    <t>（</t>
    <phoneticPr fontId="1"/>
  </si>
  <si>
    <t>申告書の①
又は②に移記
↓</t>
    <phoneticPr fontId="1"/>
  </si>
  <si>
    <t>合 計</t>
  </si>
  <si>
    <t>ばいじん</t>
  </si>
  <si>
    <t>動物の死体</t>
  </si>
  <si>
    <t>動物のふん尿</t>
  </si>
  <si>
    <t>鉱さい</t>
  </si>
  <si>
    <t>金属くず</t>
  </si>
  <si>
    <t>ゴムくず</t>
  </si>
  <si>
    <t>繊維くず</t>
  </si>
  <si>
    <t>木くず</t>
  </si>
  <si>
    <t>紙くず</t>
  </si>
  <si>
    <t>廃プラスチック類</t>
  </si>
  <si>
    <t>廃アルカリ</t>
  </si>
  <si>
    <t>廃酸</t>
  </si>
  <si>
    <t>廃油</t>
  </si>
  <si>
    <t>汚泥</t>
  </si>
  <si>
    <t>燃え殻</t>
  </si>
  <si>
    <t>換算重量
（トン）
Ｄ=Ｂ×Ｃ</t>
    <phoneticPr fontId="1"/>
  </si>
  <si>
    <t>換算係数 
Ｃ</t>
    <phoneticPr fontId="1"/>
  </si>
  <si>
    <t>合計重量
（トン）
Ｅ=Ａ＋Ｄ</t>
    <phoneticPr fontId="1"/>
  </si>
  <si>
    <t>重量の測定が困難な場合</t>
  </si>
  <si>
    <t>搬入重量
（トン）
Ａ</t>
    <phoneticPr fontId="1"/>
  </si>
  <si>
    <t>産業廃棄物の種類</t>
  </si>
  <si>
    <t>産業廃棄物の搬入量に関する明細書</t>
  </si>
  <si>
    <t>様式第14号(第７条、第11条関係)附表１</t>
  </si>
  <si>
    <t xml:space="preserve">  　　２ Ａ、Ｂ、Ｄに小数点第３位未満の端数があるときは、その端数を切り捨ててください。</t>
    <phoneticPr fontId="1"/>
  </si>
  <si>
    <t>(注意)１ この附表は、産業廃棄物税納入・納付申告書(様式第14号)に添付して提出してください。</t>
    <phoneticPr fontId="1"/>
  </si>
  <si>
    <t>申告書の⑤に移記</t>
    <phoneticPr fontId="1"/>
  </si>
  <si>
    <t>申告書の⑥に移記</t>
    <phoneticPr fontId="1"/>
  </si>
  <si>
    <t>うち委託
契約以外</t>
    <phoneticPr fontId="1"/>
  </si>
  <si>
    <t>(トン)
Ｅ=Ａ＋Ｄ</t>
    <phoneticPr fontId="1"/>
  </si>
  <si>
    <t>換算重量(トン)
Ｄ=Ｂ×Ｃ</t>
    <phoneticPr fontId="1"/>
  </si>
  <si>
    <t>換算係数
Ｃ</t>
    <phoneticPr fontId="1"/>
  </si>
  <si>
    <t>(トン)
Ａ</t>
    <phoneticPr fontId="1"/>
  </si>
  <si>
    <t>　課税免除の
　対象となる
　理由</t>
    <rPh sb="8" eb="10">
      <t>タイショウ</t>
    </rPh>
    <rPh sb="15" eb="17">
      <t>リユウ</t>
    </rPh>
    <phoneticPr fontId="1"/>
  </si>
  <si>
    <t>　　 合計重量</t>
    <phoneticPr fontId="1"/>
  </si>
  <si>
    <t>搬入重量</t>
  </si>
  <si>
    <t>課 税 免 除 に 関 す る 明 細 書</t>
  </si>
  <si>
    <t>様式第14号(第７条、第11条関係)附表２</t>
  </si>
  <si>
    <t>　　　４ Ａ、Ｂ、Ｄ、Ｇに小数点第３位未満の端数があるときは、その端数を切り捨ててください。</t>
    <phoneticPr fontId="1"/>
  </si>
  <si>
    <t>　　　３ 同じ種類の産業廃棄物で異なる含水率を適用するものがある場合、含水率ごとに分けて書いてください。</t>
    <phoneticPr fontId="1"/>
  </si>
  <si>
    <t>　　　２ 含水率は、小数点第２位を切り上げてください。</t>
    <phoneticPr fontId="1"/>
  </si>
  <si>
    <t>申告書の⑧に移記</t>
    <phoneticPr fontId="1"/>
  </si>
  <si>
    <t>申告書の⑨に移記</t>
    <phoneticPr fontId="1"/>
  </si>
  <si>
    <t>Ｇ=Ｅ×Ｆ</t>
  </si>
  <si>
    <t>換算重量
(トン)
Ｄ=Ｂ×Ｃ</t>
    <phoneticPr fontId="1"/>
  </si>
  <si>
    <t>　水分相当重量</t>
    <phoneticPr fontId="1"/>
  </si>
  <si>
    <t>含水率
(％)
Ｆ</t>
    <phoneticPr fontId="1"/>
  </si>
  <si>
    <t>合計重量
(トン)
Ｅ=Ａ＋Ｄ</t>
    <phoneticPr fontId="1"/>
  </si>
  <si>
    <t>搬入重量
(トン)
Ａ</t>
    <phoneticPr fontId="1"/>
  </si>
  <si>
    <t>液状の産業廃棄物の種類
(汚泥・廃酸・廃アルカリ)</t>
    <phoneticPr fontId="1"/>
  </si>
  <si>
    <t>課 税 の 特 例 に 関 す る 明 細 書</t>
  </si>
  <si>
    <t>様式第14号(第７条、第11条関係)附表３</t>
    <phoneticPr fontId="1"/>
  </si>
  <si>
    <t>動物又は植物に係る固形状の不要物</t>
    <phoneticPr fontId="1"/>
  </si>
  <si>
    <t>獣畜及び食鳥に係る固形状の不要物</t>
    <phoneticPr fontId="1"/>
  </si>
  <si>
    <t>ガラスくず、コンクリートくず（工作物の新築、改築又は除去に伴って生じたものを除く。)及び陶磁器くず</t>
    <phoneticPr fontId="1"/>
  </si>
  <si>
    <t>委託契約分　委託契約以外分</t>
    <phoneticPr fontId="1"/>
  </si>
  <si>
    <t>工作物の新築、改築又は除去に伴って生じたコンクリートの破片その他これに類する不要物</t>
    <phoneticPr fontId="1"/>
  </si>
  <si>
    <t>廃棄物の処理及び清掃に関する法律施行令第２条第13号に規定する産業廃棄物</t>
    <phoneticPr fontId="1"/>
  </si>
  <si>
    <t>税率 円／トン</t>
    <rPh sb="0" eb="2">
      <t>ゼイリツ</t>
    </rPh>
    <rPh sb="3" eb="4">
      <t>エン</t>
    </rPh>
    <phoneticPr fontId="1"/>
  </si>
  <si>
    <t>焼却施設</t>
  </si>
  <si>
    <t>(注意)　１　この附表は、産業廃棄物税納入・納付申告書(様式第14号)に添付して提出してください。</t>
    <phoneticPr fontId="1"/>
  </si>
  <si>
    <t>　　　　２　Ａ、Ｂ、Ｄに小数点第３位未満の端数があるときは、その端数を切り捨ててください。</t>
    <phoneticPr fontId="1"/>
  </si>
  <si>
    <t>※ここを選択しないと税額が正しく計算されません。</t>
    <rPh sb="4" eb="6">
      <t>センタク</t>
    </rPh>
    <rPh sb="10" eb="12">
      <t>ゼイガク</t>
    </rPh>
    <rPh sb="13" eb="14">
      <t>タダ</t>
    </rPh>
    <rPh sb="16" eb="18">
      <t>ケイサン</t>
    </rPh>
    <phoneticPr fontId="1"/>
  </si>
  <si>
    <r>
      <t>体積（㎥）</t>
    </r>
    <r>
      <rPr>
        <vertAlign val="superscript"/>
        <sz val="12"/>
        <color rgb="FF000000"/>
        <rFont val="ＭＳ ゴシック"/>
        <family val="3"/>
        <charset val="128"/>
      </rPr>
      <t xml:space="preserve">
</t>
    </r>
    <r>
      <rPr>
        <sz val="12"/>
        <color rgb="FF000000"/>
        <rFont val="ＭＳ ゴシック"/>
        <family val="3"/>
        <charset val="128"/>
      </rPr>
      <t>Ｂ</t>
    </r>
    <phoneticPr fontId="1"/>
  </si>
  <si>
    <t>(名称及び代表者の氏名)</t>
    <phoneticPr fontId="1"/>
  </si>
  <si>
    <t xml:space="preserve">氏               名 </t>
    <phoneticPr fontId="1"/>
  </si>
  <si>
    <r>
      <rPr>
        <sz val="12"/>
        <color rgb="FF000000"/>
        <rFont val="ＭＳ ゴシック"/>
        <family val="3"/>
        <charset val="128"/>
      </rPr>
      <t>住               所</t>
    </r>
    <r>
      <rPr>
        <sz val="11"/>
        <color rgb="FF000000"/>
        <rFont val="ＭＳ ゴシック"/>
        <family val="3"/>
        <charset val="128"/>
      </rPr>
      <t xml:space="preserve">
(  所   在  地  )</t>
    </r>
    <phoneticPr fontId="1"/>
  </si>
  <si>
    <t>令和　年　月　日　から　令和　年　月　　日　まで</t>
    <rPh sb="0" eb="2">
      <t>レイワ</t>
    </rPh>
    <rPh sb="12" eb="14">
      <t>レイワ</t>
    </rPh>
    <rPh sb="17" eb="18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</si>
</sst>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0_ "/>
    <numFmt numFmtId="177" formatCode="#,##0.000_ "/>
    <numFmt numFmtId="178" formatCode="0.00_ "/>
    <numFmt numFmtId="179" formatCode="#,##0.000;[Red]\-#,##0.000"/>
    <numFmt numFmtId="180" formatCode="#,##0_);[Red]\(#,##0\)"/>
    <numFmt numFmtId="181" formatCode="#,##0.000_);[Red]\(#,##0.000\)"/>
    <numFmt numFmtId="182" formatCode="0.0%"/>
  </numFmts>
  <fonts count="18">
    <font>
      <sz val="10"/>
      <name val="Arial"/>
    </font>
    <font>
      <sz val="6"/>
      <name val="ＭＳ Ｐゴシック"/>
      <family val="3"/>
      <charset val="128"/>
    </font>
    <font>
      <sz val="10"/>
      <name val="Arial"/>
      <family val="2"/>
    </font>
    <font>
      <b/>
      <sz val="12"/>
      <color rgb="FFC00000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rgb="FFC00000"/>
      <name val="ＭＳ ゴシック"/>
      <family val="3"/>
      <charset val="128"/>
    </font>
    <font>
      <sz val="12"/>
      <color rgb="FFC00000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rgb="FF000000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2"/>
      <name val="ＭＳ ゴシック"/>
      <family val="3"/>
      <charset val="128"/>
    </font>
    <font>
      <vertAlign val="superscript"/>
      <sz val="12"/>
      <color rgb="FF000000"/>
      <name val="ＭＳ ゴシック"/>
      <family val="3"/>
      <charset val="128"/>
    </font>
    <font>
      <b/>
      <sz val="18"/>
      <color rgb="FFC00000"/>
      <name val="ＭＳ ゴシック"/>
      <family val="3"/>
      <charset val="128"/>
    </font>
    <font>
      <b/>
      <sz val="14"/>
      <color rgb="FFC00000"/>
      <name val="ＭＳ ゴシック"/>
      <family val="3"/>
      <charset val="128"/>
    </font>
    <font>
      <sz val="16"/>
      <color rgb="FF00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hair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/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 diagonalUp="1"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 diagonalUp="1">
      <left/>
      <right style="medium">
        <color auto="1"/>
      </right>
      <top/>
      <bottom style="medium">
        <color auto="1"/>
      </bottom>
      <diagonal style="thin">
        <color auto="1"/>
      </diagonal>
    </border>
    <border diagonalUp="1">
      <left style="medium">
        <color auto="1"/>
      </left>
      <right/>
      <top/>
      <bottom style="medium">
        <color auto="1"/>
      </bottom>
      <diagonal style="thin">
        <color auto="1"/>
      </diagonal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 diagonalUp="1">
      <left/>
      <right style="medium">
        <color auto="1"/>
      </right>
      <top style="medium">
        <color auto="1"/>
      </top>
      <bottom/>
      <diagonal style="thin">
        <color auto="1"/>
      </diagonal>
    </border>
    <border diagonalUp="1">
      <left style="medium">
        <color auto="1"/>
      </left>
      <right/>
      <top style="medium">
        <color auto="1"/>
      </top>
      <bottom/>
      <diagonal style="thin">
        <color auto="1"/>
      </diagonal>
    </border>
    <border>
      <left style="medium">
        <color auto="1"/>
      </left>
      <right style="medium">
        <color auto="1"/>
      </right>
      <top style="medium">
        <color auto="1"/>
      </top>
      <bottom style="thick">
        <color indexed="64"/>
      </bottom>
      <diagonal/>
    </border>
    <border diagonalUp="1">
      <left/>
      <right style="thick">
        <color indexed="64"/>
      </right>
      <top style="medium">
        <color auto="1"/>
      </top>
      <bottom/>
      <diagonal style="thin">
        <color auto="1"/>
      </diagonal>
    </border>
    <border diagonalUp="1">
      <left/>
      <right style="thick">
        <color indexed="64"/>
      </right>
      <top/>
      <bottom style="medium">
        <color auto="1"/>
      </bottom>
      <diagonal style="thin">
        <color auto="1"/>
      </diagonal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15">
      <alignment vertical="center"/>
    </xf>
  </cellStyleXfs>
  <cellXfs count="247">
    <xf numFmtId="0" fontId="0" fillId="0" borderId="0" xfId="0">
      <alignment vertical="center"/>
    </xf>
    <xf numFmtId="0" fontId="7" fillId="0" borderId="15" xfId="2" applyFont="1">
      <alignment vertical="center"/>
    </xf>
    <xf numFmtId="0" fontId="8" fillId="0" borderId="15" xfId="2" applyFont="1">
      <alignment vertical="center"/>
    </xf>
    <xf numFmtId="38" fontId="9" fillId="0" borderId="27" xfId="1" applyFont="1" applyBorder="1">
      <alignment vertical="center"/>
    </xf>
    <xf numFmtId="0" fontId="10" fillId="0" borderId="15" xfId="2" applyFont="1">
      <alignment vertical="center"/>
    </xf>
    <xf numFmtId="0" fontId="10" fillId="0" borderId="8" xfId="2" applyFont="1" applyBorder="1">
      <alignment vertical="center"/>
    </xf>
    <xf numFmtId="0" fontId="10" fillId="0" borderId="5" xfId="2" applyFont="1" applyBorder="1">
      <alignment vertical="center"/>
    </xf>
    <xf numFmtId="0" fontId="10" fillId="0" borderId="9" xfId="2" applyFont="1" applyBorder="1">
      <alignment vertical="center"/>
    </xf>
    <xf numFmtId="0" fontId="11" fillId="0" borderId="6" xfId="2" applyFont="1" applyBorder="1" applyAlignment="1">
      <alignment horizontal="center" wrapText="1"/>
    </xf>
    <xf numFmtId="0" fontId="11" fillId="0" borderId="15" xfId="2" applyFont="1" applyAlignment="1">
      <alignment horizontal="center" wrapText="1"/>
    </xf>
    <xf numFmtId="0" fontId="11" fillId="0" borderId="15" xfId="2" applyFont="1" applyAlignment="1">
      <alignment horizontal="left" wrapText="1"/>
    </xf>
    <xf numFmtId="0" fontId="11" fillId="0" borderId="7" xfId="2" applyFont="1" applyBorder="1" applyAlignment="1">
      <alignment horizontal="left" wrapText="1"/>
    </xf>
    <xf numFmtId="0" fontId="11" fillId="0" borderId="6" xfId="2" applyFont="1" applyBorder="1" applyAlignment="1">
      <alignment horizontal="center" vertical="center" wrapText="1"/>
    </xf>
    <xf numFmtId="0" fontId="11" fillId="0" borderId="15" xfId="2" applyFont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2" borderId="15" xfId="2" applyFont="1" applyFill="1" applyAlignment="1">
      <alignment horizontal="center" vertical="center" wrapText="1"/>
    </xf>
    <xf numFmtId="0" fontId="10" fillId="0" borderId="6" xfId="2" applyFont="1" applyBorder="1">
      <alignment vertical="center"/>
    </xf>
    <xf numFmtId="0" fontId="10" fillId="0" borderId="15" xfId="2" applyFont="1" applyAlignment="1">
      <alignment horizontal="center" vertical="center"/>
    </xf>
    <xf numFmtId="0" fontId="10" fillId="2" borderId="15" xfId="2" applyFont="1" applyFill="1" applyAlignment="1">
      <alignment horizontal="center" vertical="center"/>
    </xf>
    <xf numFmtId="0" fontId="10" fillId="0" borderId="7" xfId="2" applyFont="1" applyBorder="1">
      <alignment vertical="center"/>
    </xf>
    <xf numFmtId="0" fontId="10" fillId="0" borderId="10" xfId="2" applyFont="1" applyBorder="1">
      <alignment vertical="center"/>
    </xf>
    <xf numFmtId="0" fontId="10" fillId="0" borderId="1" xfId="2" applyFont="1" applyBorder="1">
      <alignment vertical="center"/>
    </xf>
    <xf numFmtId="0" fontId="10" fillId="0" borderId="11" xfId="2" applyFont="1" applyBorder="1">
      <alignment vertical="center"/>
    </xf>
    <xf numFmtId="0" fontId="6" fillId="0" borderId="12" xfId="2" applyFont="1" applyBorder="1" applyAlignment="1">
      <alignment horizontal="center" vertical="center"/>
    </xf>
    <xf numFmtId="181" fontId="13" fillId="0" borderId="11" xfId="1" applyNumberFormat="1" applyFont="1" applyBorder="1">
      <alignment vertical="center"/>
    </xf>
    <xf numFmtId="0" fontId="6" fillId="0" borderId="10" xfId="2" applyFont="1" applyBorder="1" applyAlignment="1">
      <alignment horizontal="right" vertical="center" wrapText="1"/>
    </xf>
    <xf numFmtId="0" fontId="13" fillId="0" borderId="15" xfId="2" applyFont="1">
      <alignment vertical="center"/>
    </xf>
    <xf numFmtId="0" fontId="6" fillId="0" borderId="15" xfId="2" applyFont="1">
      <alignment vertical="center"/>
    </xf>
    <xf numFmtId="0" fontId="6" fillId="0" borderId="15" xfId="2" applyFont="1" applyAlignment="1">
      <alignment vertical="top"/>
    </xf>
    <xf numFmtId="0" fontId="6" fillId="0" borderId="15" xfId="2" applyFont="1" applyAlignment="1">
      <alignment horizontal="left" vertical="center"/>
    </xf>
    <xf numFmtId="0" fontId="6" fillId="2" borderId="27" xfId="2" applyFont="1" applyFill="1" applyBorder="1" applyAlignment="1">
      <alignment horizontal="center" vertical="center" wrapText="1"/>
    </xf>
    <xf numFmtId="0" fontId="6" fillId="0" borderId="15" xfId="2" applyFont="1" applyAlignment="1">
      <alignment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15" xfId="2" applyFont="1" applyAlignment="1">
      <alignment vertical="top" wrapText="1"/>
    </xf>
    <xf numFmtId="0" fontId="6" fillId="2" borderId="15" xfId="2" applyFont="1" applyFill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12" xfId="2" applyFont="1" applyBorder="1" applyAlignment="1">
      <alignment horizontal="center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12" xfId="2" applyFont="1" applyBorder="1">
      <alignment vertical="center"/>
    </xf>
    <xf numFmtId="179" fontId="6" fillId="2" borderId="27" xfId="1" applyNumberFormat="1" applyFont="1" applyFill="1" applyBorder="1">
      <alignment vertical="center"/>
    </xf>
    <xf numFmtId="40" fontId="6" fillId="0" borderId="27" xfId="1" applyNumberFormat="1" applyFont="1" applyBorder="1" applyAlignment="1">
      <alignment horizontal="center" vertical="center"/>
    </xf>
    <xf numFmtId="176" fontId="6" fillId="0" borderId="27" xfId="2" applyNumberFormat="1" applyFont="1" applyBorder="1">
      <alignment vertical="center"/>
    </xf>
    <xf numFmtId="179" fontId="6" fillId="3" borderId="27" xfId="1" applyNumberFormat="1" applyFont="1" applyFill="1" applyBorder="1">
      <alignment vertical="center"/>
    </xf>
    <xf numFmtId="0" fontId="6" fillId="0" borderId="27" xfId="2" applyFont="1" applyBorder="1">
      <alignment vertical="center"/>
    </xf>
    <xf numFmtId="0" fontId="6" fillId="0" borderId="12" xfId="2" applyFont="1" applyBorder="1" applyAlignment="1">
      <alignment vertical="center" wrapText="1"/>
    </xf>
    <xf numFmtId="0" fontId="6" fillId="0" borderId="27" xfId="2" applyFont="1" applyBorder="1" applyAlignment="1">
      <alignment horizontal="center" vertical="center"/>
    </xf>
    <xf numFmtId="177" fontId="6" fillId="0" borderId="25" xfId="2" applyNumberFormat="1" applyFont="1" applyBorder="1">
      <alignment vertical="center"/>
    </xf>
    <xf numFmtId="0" fontId="7" fillId="0" borderId="24" xfId="2" applyFont="1" applyBorder="1">
      <alignment vertical="center"/>
    </xf>
    <xf numFmtId="0" fontId="6" fillId="0" borderId="15" xfId="2" applyFont="1" applyAlignment="1">
      <alignment horizontal="center" vertical="center"/>
    </xf>
    <xf numFmtId="0" fontId="13" fillId="0" borderId="15" xfId="2" applyFont="1" applyAlignment="1">
      <alignment horizontal="left" vertical="top"/>
    </xf>
    <xf numFmtId="0" fontId="6" fillId="0" borderId="15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13" fillId="2" borderId="27" xfId="2" applyFont="1" applyFill="1" applyBorder="1" applyAlignment="1">
      <alignment vertical="center" wrapText="1"/>
    </xf>
    <xf numFmtId="176" fontId="6" fillId="2" borderId="27" xfId="2" applyNumberFormat="1" applyFont="1" applyFill="1" applyBorder="1">
      <alignment vertical="center"/>
    </xf>
    <xf numFmtId="178" fontId="13" fillId="0" borderId="27" xfId="2" applyNumberFormat="1" applyFont="1" applyBorder="1" applyAlignment="1">
      <alignment horizontal="center" vertical="center"/>
    </xf>
    <xf numFmtId="0" fontId="13" fillId="2" borderId="27" xfId="2" applyFont="1" applyFill="1" applyBorder="1" applyAlignment="1">
      <alignment horizontal="center" vertical="center"/>
    </xf>
    <xf numFmtId="176" fontId="6" fillId="2" borderId="41" xfId="2" applyNumberFormat="1" applyFont="1" applyFill="1" applyBorder="1">
      <alignment vertical="center"/>
    </xf>
    <xf numFmtId="0" fontId="6" fillId="0" borderId="36" xfId="2" applyFont="1" applyBorder="1" applyAlignment="1">
      <alignment horizontal="center" vertical="center"/>
    </xf>
    <xf numFmtId="176" fontId="6" fillId="0" borderId="30" xfId="2" applyNumberFormat="1" applyFont="1" applyBorder="1" applyAlignment="1">
      <alignment vertical="center" wrapText="1"/>
    </xf>
    <xf numFmtId="0" fontId="6" fillId="0" borderId="15" xfId="2" applyFont="1" applyAlignment="1">
      <alignment horizontal="left" vertical="center" indent="8"/>
    </xf>
    <xf numFmtId="0" fontId="6" fillId="0" borderId="15" xfId="2" applyFont="1" applyAlignment="1">
      <alignment horizontal="left" vertical="center" wrapText="1"/>
    </xf>
    <xf numFmtId="0" fontId="6" fillId="0" borderId="29" xfId="2" applyFont="1" applyBorder="1" applyAlignment="1">
      <alignment horizontal="left" vertical="center" wrapText="1"/>
    </xf>
    <xf numFmtId="0" fontId="13" fillId="0" borderId="15" xfId="2" applyFont="1" applyAlignment="1">
      <alignment horizontal="center" vertical="center"/>
    </xf>
    <xf numFmtId="0" fontId="6" fillId="0" borderId="8" xfId="2" applyFont="1" applyBorder="1">
      <alignment vertical="center"/>
    </xf>
    <xf numFmtId="0" fontId="6" fillId="0" borderId="9" xfId="2" applyFont="1" applyBorder="1">
      <alignment vertical="center"/>
    </xf>
    <xf numFmtId="179" fontId="6" fillId="0" borderId="27" xfId="1" applyNumberFormat="1" applyFont="1" applyBorder="1">
      <alignment vertical="center"/>
    </xf>
    <xf numFmtId="0" fontId="6" fillId="0" borderId="36" xfId="2" applyFont="1" applyBorder="1" applyAlignment="1">
      <alignment horizontal="center" vertical="center" wrapText="1"/>
    </xf>
    <xf numFmtId="176" fontId="6" fillId="0" borderId="30" xfId="2" applyNumberFormat="1" applyFont="1" applyBorder="1">
      <alignment vertical="center"/>
    </xf>
    <xf numFmtId="176" fontId="6" fillId="0" borderId="31" xfId="2" applyNumberFormat="1" applyFont="1" applyBorder="1">
      <alignment vertical="center"/>
    </xf>
    <xf numFmtId="0" fontId="7" fillId="0" borderId="15" xfId="2" applyFont="1" applyAlignment="1">
      <alignment horizontal="center" vertical="center"/>
    </xf>
    <xf numFmtId="0" fontId="6" fillId="0" borderId="11" xfId="2" applyFont="1" applyBorder="1" applyAlignment="1">
      <alignment horizontal="left" vertical="center"/>
    </xf>
    <xf numFmtId="0" fontId="6" fillId="2" borderId="12" xfId="2" applyFont="1" applyFill="1" applyBorder="1" applyAlignment="1">
      <alignment vertical="center" wrapText="1"/>
    </xf>
    <xf numFmtId="0" fontId="6" fillId="2" borderId="20" xfId="2" applyFont="1" applyFill="1" applyBorder="1" applyAlignment="1">
      <alignment vertical="center" wrapText="1"/>
    </xf>
    <xf numFmtId="0" fontId="13" fillId="2" borderId="22" xfId="2" applyFont="1" applyFill="1" applyBorder="1" applyAlignment="1">
      <alignment horizontal="center" vertical="center"/>
    </xf>
    <xf numFmtId="0" fontId="13" fillId="2" borderId="21" xfId="2" applyFont="1" applyFill="1" applyBorder="1" applyAlignment="1">
      <alignment horizontal="center" vertical="center"/>
    </xf>
    <xf numFmtId="0" fontId="13" fillId="2" borderId="20" xfId="2" applyFont="1" applyFill="1" applyBorder="1" applyAlignment="1">
      <alignment horizontal="center" vertical="center"/>
    </xf>
    <xf numFmtId="0" fontId="13" fillId="2" borderId="23" xfId="2" applyFont="1" applyFill="1" applyBorder="1" applyAlignment="1">
      <alignment horizontal="center" vertical="center"/>
    </xf>
    <xf numFmtId="0" fontId="6" fillId="0" borderId="10" xfId="2" applyFont="1" applyBorder="1" applyAlignment="1">
      <alignment horizontal="right" vertical="center"/>
    </xf>
    <xf numFmtId="0" fontId="15" fillId="0" borderId="27" xfId="2" applyFont="1" applyBorder="1" applyAlignment="1">
      <alignment horizontal="center" vertical="center"/>
    </xf>
    <xf numFmtId="0" fontId="16" fillId="0" borderId="15" xfId="2" applyFont="1">
      <alignment vertical="center"/>
    </xf>
    <xf numFmtId="0" fontId="6" fillId="0" borderId="15" xfId="2" applyFont="1" applyAlignment="1">
      <alignment horizontal="left" vertical="top"/>
    </xf>
    <xf numFmtId="0" fontId="6" fillId="0" borderId="1" xfId="2" applyFont="1" applyBorder="1" applyAlignment="1">
      <alignment vertical="center" wrapText="1"/>
    </xf>
    <xf numFmtId="0" fontId="6" fillId="0" borderId="11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6" fillId="0" borderId="10" xfId="2" applyFont="1" applyBorder="1" applyAlignment="1">
      <alignment horizontal="center" vertical="top" wrapText="1"/>
    </xf>
    <xf numFmtId="0" fontId="6" fillId="0" borderId="1" xfId="2" applyFont="1" applyBorder="1" applyAlignment="1">
      <alignment horizontal="center" vertical="top" wrapText="1"/>
    </xf>
    <xf numFmtId="0" fontId="6" fillId="0" borderId="11" xfId="2" applyFont="1" applyBorder="1" applyAlignment="1">
      <alignment horizontal="center" vertical="top" wrapText="1"/>
    </xf>
    <xf numFmtId="181" fontId="6" fillId="0" borderId="10" xfId="1" applyNumberFormat="1" applyFont="1" applyBorder="1" applyAlignment="1">
      <alignment vertical="center" wrapText="1"/>
    </xf>
    <xf numFmtId="181" fontId="6" fillId="0" borderId="1" xfId="1" applyNumberFormat="1" applyFont="1" applyBorder="1" applyAlignment="1">
      <alignment vertical="center" wrapText="1"/>
    </xf>
    <xf numFmtId="181" fontId="6" fillId="3" borderId="10" xfId="1" applyNumberFormat="1" applyFont="1" applyFill="1" applyBorder="1" applyAlignment="1">
      <alignment vertical="center" wrapText="1"/>
    </xf>
    <xf numFmtId="181" fontId="6" fillId="3" borderId="1" xfId="1" applyNumberFormat="1" applyFont="1" applyFill="1" applyBorder="1" applyAlignment="1">
      <alignment vertical="center" wrapText="1"/>
    </xf>
    <xf numFmtId="181" fontId="6" fillId="0" borderId="10" xfId="1" applyNumberFormat="1" applyFont="1" applyFill="1" applyBorder="1" applyAlignment="1">
      <alignment vertical="center" wrapText="1"/>
    </xf>
    <xf numFmtId="181" fontId="6" fillId="0" borderId="1" xfId="1" applyNumberFormat="1" applyFont="1" applyFill="1" applyBorder="1" applyAlignment="1">
      <alignment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5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181" fontId="6" fillId="0" borderId="8" xfId="2" applyNumberFormat="1" applyFont="1" applyBorder="1" applyAlignment="1">
      <alignment horizontal="left" vertical="center" wrapText="1"/>
    </xf>
    <xf numFmtId="181" fontId="6" fillId="0" borderId="5" xfId="2" applyNumberFormat="1" applyFont="1" applyBorder="1" applyAlignment="1">
      <alignment horizontal="left" vertical="center" wrapText="1"/>
    </xf>
    <xf numFmtId="181" fontId="6" fillId="0" borderId="9" xfId="2" applyNumberFormat="1" applyFont="1" applyBorder="1" applyAlignment="1">
      <alignment horizontal="left" vertical="center" wrapText="1"/>
    </xf>
    <xf numFmtId="180" fontId="6" fillId="0" borderId="10" xfId="2" applyNumberFormat="1" applyFont="1" applyBorder="1" applyAlignment="1">
      <alignment vertical="center" wrapText="1"/>
    </xf>
    <xf numFmtId="180" fontId="6" fillId="0" borderId="1" xfId="2" applyNumberFormat="1" applyFont="1" applyBorder="1" applyAlignment="1">
      <alignment vertical="center" wrapText="1"/>
    </xf>
    <xf numFmtId="180" fontId="6" fillId="0" borderId="1" xfId="2" applyNumberFormat="1" applyFont="1" applyBorder="1" applyAlignment="1">
      <alignment horizontal="center" vertical="center" wrapText="1"/>
    </xf>
    <xf numFmtId="180" fontId="6" fillId="0" borderId="11" xfId="2" applyNumberFormat="1" applyFont="1" applyBorder="1" applyAlignment="1">
      <alignment horizontal="center" vertical="center" wrapText="1"/>
    </xf>
    <xf numFmtId="0" fontId="6" fillId="0" borderId="8" xfId="2" applyFont="1" applyBorder="1" applyAlignment="1">
      <alignment horizontal="left" vertical="center"/>
    </xf>
    <xf numFmtId="0" fontId="6" fillId="0" borderId="5" xfId="2" applyFont="1" applyBorder="1" applyAlignment="1">
      <alignment horizontal="left" vertical="center"/>
    </xf>
    <xf numFmtId="0" fontId="6" fillId="0" borderId="9" xfId="2" applyFont="1" applyBorder="1" applyAlignment="1">
      <alignment horizontal="left" vertical="center"/>
    </xf>
    <xf numFmtId="0" fontId="6" fillId="0" borderId="10" xfId="2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/>
    </xf>
    <xf numFmtId="0" fontId="6" fillId="0" borderId="11" xfId="2" applyFont="1" applyBorder="1" applyAlignment="1">
      <alignment horizontal="left" vertical="center"/>
    </xf>
    <xf numFmtId="180" fontId="6" fillId="0" borderId="8" xfId="2" applyNumberFormat="1" applyFont="1" applyBorder="1" applyAlignment="1">
      <alignment horizontal="left" vertical="center" wrapText="1"/>
    </xf>
    <xf numFmtId="180" fontId="6" fillId="0" borderId="5" xfId="2" applyNumberFormat="1" applyFont="1" applyBorder="1" applyAlignment="1">
      <alignment horizontal="left" vertical="center" wrapText="1"/>
    </xf>
    <xf numFmtId="180" fontId="6" fillId="0" borderId="9" xfId="2" applyNumberFormat="1" applyFont="1" applyBorder="1" applyAlignment="1">
      <alignment horizontal="left" vertical="center" wrapText="1"/>
    </xf>
    <xf numFmtId="0" fontId="6" fillId="0" borderId="12" xfId="2" applyFont="1" applyBorder="1" applyAlignment="1">
      <alignment horizontal="left" vertical="center" wrapText="1"/>
    </xf>
    <xf numFmtId="0" fontId="6" fillId="0" borderId="13" xfId="2" applyFont="1" applyBorder="1" applyAlignment="1">
      <alignment horizontal="left" vertical="center" wrapText="1"/>
    </xf>
    <xf numFmtId="0" fontId="6" fillId="0" borderId="14" xfId="2" applyFont="1" applyBorder="1" applyAlignment="1">
      <alignment horizontal="left" vertical="center" wrapText="1"/>
    </xf>
    <xf numFmtId="0" fontId="6" fillId="2" borderId="12" xfId="2" applyFont="1" applyFill="1" applyBorder="1" applyAlignment="1">
      <alignment horizontal="center" vertical="top" wrapText="1"/>
    </xf>
    <xf numFmtId="0" fontId="6" fillId="2" borderId="13" xfId="2" applyFont="1" applyFill="1" applyBorder="1" applyAlignment="1">
      <alignment horizontal="center" vertical="top" wrapText="1"/>
    </xf>
    <xf numFmtId="0" fontId="6" fillId="2" borderId="14" xfId="2" applyFont="1" applyFill="1" applyBorder="1" applyAlignment="1">
      <alignment horizontal="center" vertical="top" wrapText="1"/>
    </xf>
    <xf numFmtId="181" fontId="6" fillId="0" borderId="1" xfId="1" applyNumberFormat="1" applyFont="1" applyBorder="1" applyAlignment="1">
      <alignment horizontal="left" vertical="center" wrapText="1"/>
    </xf>
    <xf numFmtId="181" fontId="6" fillId="0" borderId="11" xfId="1" applyNumberFormat="1" applyFont="1" applyBorder="1" applyAlignment="1">
      <alignment horizontal="left" vertical="center" wrapText="1"/>
    </xf>
    <xf numFmtId="181" fontId="6" fillId="0" borderId="8" xfId="1" applyNumberFormat="1" applyFont="1" applyBorder="1" applyAlignment="1">
      <alignment horizontal="left" vertical="center" wrapText="1"/>
    </xf>
    <xf numFmtId="181" fontId="6" fillId="0" borderId="5" xfId="1" applyNumberFormat="1" applyFont="1" applyBorder="1" applyAlignment="1">
      <alignment horizontal="left" vertical="center" wrapText="1"/>
    </xf>
    <xf numFmtId="181" fontId="6" fillId="0" borderId="9" xfId="1" applyNumberFormat="1" applyFont="1" applyBorder="1" applyAlignment="1">
      <alignment horizontal="left" vertical="center" wrapText="1"/>
    </xf>
    <xf numFmtId="181" fontId="13" fillId="0" borderId="1" xfId="1" applyNumberFormat="1" applyFont="1" applyBorder="1" applyAlignment="1">
      <alignment horizontal="left" vertical="center"/>
    </xf>
    <xf numFmtId="181" fontId="13" fillId="0" borderId="11" xfId="1" applyNumberFormat="1" applyFont="1" applyBorder="1" applyAlignment="1">
      <alignment horizontal="left" vertical="center"/>
    </xf>
    <xf numFmtId="0" fontId="6" fillId="0" borderId="1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left" vertical="center" wrapText="1"/>
    </xf>
    <xf numFmtId="0" fontId="6" fillId="0" borderId="11" xfId="2" applyFont="1" applyBorder="1" applyAlignment="1">
      <alignment horizontal="left" vertical="center" wrapText="1"/>
    </xf>
    <xf numFmtId="0" fontId="6" fillId="0" borderId="12" xfId="2" applyFont="1" applyBorder="1" applyAlignment="1">
      <alignment horizontal="left" vertical="center"/>
    </xf>
    <xf numFmtId="0" fontId="6" fillId="0" borderId="13" xfId="2" applyFont="1" applyBorder="1" applyAlignment="1">
      <alignment horizontal="left" vertical="center"/>
    </xf>
    <xf numFmtId="0" fontId="6" fillId="0" borderId="14" xfId="2" applyFont="1" applyBorder="1" applyAlignment="1">
      <alignment horizontal="left" vertical="center"/>
    </xf>
    <xf numFmtId="0" fontId="6" fillId="0" borderId="12" xfId="2" applyFont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6" fillId="0" borderId="14" xfId="2" applyFont="1" applyBorder="1" applyAlignment="1">
      <alignment horizontal="center" vertical="center"/>
    </xf>
    <xf numFmtId="181" fontId="6" fillId="0" borderId="8" xfId="2" applyNumberFormat="1" applyFont="1" applyBorder="1" applyAlignment="1">
      <alignment horizontal="left" vertical="center"/>
    </xf>
    <xf numFmtId="181" fontId="6" fillId="0" borderId="5" xfId="2" applyNumberFormat="1" applyFont="1" applyBorder="1" applyAlignment="1">
      <alignment horizontal="left" vertical="center"/>
    </xf>
    <xf numFmtId="181" fontId="6" fillId="0" borderId="9" xfId="2" applyNumberFormat="1" applyFont="1" applyBorder="1" applyAlignment="1">
      <alignment horizontal="left" vertical="center"/>
    </xf>
    <xf numFmtId="0" fontId="6" fillId="2" borderId="8" xfId="2" applyFont="1" applyFill="1" applyBorder="1" applyAlignment="1">
      <alignment horizontal="left" vertical="center" wrapText="1"/>
    </xf>
    <xf numFmtId="0" fontId="6" fillId="2" borderId="5" xfId="2" applyFont="1" applyFill="1" applyBorder="1" applyAlignment="1">
      <alignment horizontal="left" vertical="center" wrapText="1"/>
    </xf>
    <xf numFmtId="0" fontId="6" fillId="2" borderId="9" xfId="2" applyFont="1" applyFill="1" applyBorder="1" applyAlignment="1">
      <alignment horizontal="left" vertical="center" wrapText="1"/>
    </xf>
    <xf numFmtId="0" fontId="6" fillId="0" borderId="8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2" borderId="12" xfId="2" applyFont="1" applyFill="1" applyBorder="1" applyAlignment="1">
      <alignment horizontal="left" vertical="center"/>
    </xf>
    <xf numFmtId="0" fontId="6" fillId="2" borderId="13" xfId="2" applyFont="1" applyFill="1" applyBorder="1" applyAlignment="1">
      <alignment horizontal="left" vertical="center"/>
    </xf>
    <xf numFmtId="0" fontId="6" fillId="2" borderId="14" xfId="2" applyFont="1" applyFill="1" applyBorder="1" applyAlignment="1">
      <alignment horizontal="left" vertical="center"/>
    </xf>
    <xf numFmtId="0" fontId="13" fillId="0" borderId="12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 wrapText="1"/>
    </xf>
    <xf numFmtId="0" fontId="6" fillId="2" borderId="13" xfId="2" applyFont="1" applyFill="1" applyBorder="1" applyAlignment="1">
      <alignment horizontal="center" vertical="center" wrapText="1"/>
    </xf>
    <xf numFmtId="0" fontId="6" fillId="2" borderId="14" xfId="2" applyFont="1" applyFill="1" applyBorder="1" applyAlignment="1">
      <alignment horizontal="center" vertical="center" wrapText="1"/>
    </xf>
    <xf numFmtId="0" fontId="11" fillId="0" borderId="2" xfId="2" applyFont="1" applyBorder="1" applyAlignment="1">
      <alignment horizontal="left" vertical="center" wrapText="1"/>
    </xf>
    <xf numFmtId="0" fontId="11" fillId="0" borderId="3" xfId="2" applyFont="1" applyBorder="1" applyAlignment="1">
      <alignment horizontal="left" vertical="center" wrapText="1"/>
    </xf>
    <xf numFmtId="0" fontId="11" fillId="0" borderId="4" xfId="2" applyFont="1" applyBorder="1" applyAlignment="1">
      <alignment horizontal="left" vertical="center" wrapText="1"/>
    </xf>
    <xf numFmtId="0" fontId="6" fillId="2" borderId="12" xfId="2" applyFont="1" applyFill="1" applyBorder="1" applyAlignment="1">
      <alignment horizontal="left" vertical="center" wrapText="1"/>
    </xf>
    <xf numFmtId="0" fontId="6" fillId="2" borderId="13" xfId="2" applyFont="1" applyFill="1" applyBorder="1" applyAlignment="1">
      <alignment horizontal="left" vertical="center" wrapText="1"/>
    </xf>
    <xf numFmtId="0" fontId="6" fillId="2" borderId="14" xfId="2" applyFont="1" applyFill="1" applyBorder="1" applyAlignment="1">
      <alignment horizontal="left" vertical="center" wrapText="1"/>
    </xf>
    <xf numFmtId="0" fontId="11" fillId="0" borderId="15" xfId="2" applyFont="1" applyAlignment="1">
      <alignment horizontal="left" wrapText="1"/>
    </xf>
    <xf numFmtId="0" fontId="11" fillId="0" borderId="7" xfId="2" applyFont="1" applyBorder="1" applyAlignment="1">
      <alignment horizontal="left" wrapText="1"/>
    </xf>
    <xf numFmtId="0" fontId="6" fillId="2" borderId="8" xfId="2" applyFont="1" applyFill="1" applyBorder="1" applyAlignment="1">
      <alignment vertical="center" wrapText="1"/>
    </xf>
    <xf numFmtId="0" fontId="6" fillId="2" borderId="5" xfId="2" applyFont="1" applyFill="1" applyBorder="1" applyAlignment="1">
      <alignment vertical="center" wrapText="1"/>
    </xf>
    <xf numFmtId="0" fontId="6" fillId="2" borderId="9" xfId="2" applyFont="1" applyFill="1" applyBorder="1" applyAlignment="1">
      <alignment vertical="center" wrapText="1"/>
    </xf>
    <xf numFmtId="0" fontId="11" fillId="0" borderId="12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 vertical="center" wrapText="1"/>
    </xf>
    <xf numFmtId="0" fontId="11" fillId="0" borderId="14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wrapText="1"/>
    </xf>
    <xf numFmtId="0" fontId="6" fillId="0" borderId="15" xfId="2" applyFont="1" applyAlignment="1">
      <alignment horizontal="center" wrapText="1"/>
    </xf>
    <xf numFmtId="0" fontId="6" fillId="0" borderId="7" xfId="2" applyFont="1" applyBorder="1" applyAlignment="1">
      <alignment horizontal="center" wrapText="1"/>
    </xf>
    <xf numFmtId="0" fontId="12" fillId="0" borderId="10" xfId="2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2" fillId="0" borderId="11" xfId="2" applyFont="1" applyBorder="1" applyAlignment="1">
      <alignment horizontal="center" vertical="center" wrapText="1"/>
    </xf>
    <xf numFmtId="0" fontId="6" fillId="2" borderId="10" xfId="2" applyFont="1" applyFill="1" applyBorder="1" applyAlignment="1">
      <alignment vertical="center" wrapText="1"/>
    </xf>
    <xf numFmtId="0" fontId="6" fillId="2" borderId="1" xfId="2" applyFont="1" applyFill="1" applyBorder="1" applyAlignment="1">
      <alignment vertical="center" wrapText="1"/>
    </xf>
    <xf numFmtId="0" fontId="6" fillId="2" borderId="11" xfId="2" applyFont="1" applyFill="1" applyBorder="1" applyAlignment="1">
      <alignment vertical="center" wrapText="1"/>
    </xf>
    <xf numFmtId="0" fontId="3" fillId="0" borderId="15" xfId="2" applyFont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11" fillId="0" borderId="15" xfId="2" applyFont="1" applyAlignment="1">
      <alignment horizontal="left" vertical="center" wrapText="1"/>
    </xf>
    <xf numFmtId="0" fontId="11" fillId="0" borderId="7" xfId="2" applyFont="1" applyBorder="1" applyAlignment="1">
      <alignment horizontal="left" vertical="center" wrapText="1"/>
    </xf>
    <xf numFmtId="0" fontId="7" fillId="0" borderId="15" xfId="2" applyFont="1">
      <alignment vertical="center"/>
    </xf>
    <xf numFmtId="0" fontId="17" fillId="0" borderId="15" xfId="2" applyFont="1" applyAlignment="1">
      <alignment horizontal="center" vertical="center"/>
    </xf>
    <xf numFmtId="0" fontId="10" fillId="0" borderId="15" xfId="2" applyFont="1">
      <alignment vertical="center"/>
    </xf>
    <xf numFmtId="0" fontId="10" fillId="0" borderId="15" xfId="2" applyFont="1" applyAlignment="1">
      <alignment horizontal="left" vertical="top"/>
    </xf>
    <xf numFmtId="0" fontId="6" fillId="0" borderId="17" xfId="2" applyFont="1" applyBorder="1" applyAlignment="1">
      <alignment horizontal="center" vertical="center"/>
    </xf>
    <xf numFmtId="0" fontId="6" fillId="0" borderId="18" xfId="2" applyFont="1" applyBorder="1" applyAlignment="1">
      <alignment horizontal="center" vertical="center"/>
    </xf>
    <xf numFmtId="0" fontId="6" fillId="0" borderId="19" xfId="2" applyFont="1" applyBorder="1" applyAlignment="1">
      <alignment horizontal="center" vertical="center"/>
    </xf>
    <xf numFmtId="0" fontId="11" fillId="2" borderId="16" xfId="2" applyFont="1" applyFill="1" applyBorder="1" applyAlignment="1">
      <alignment horizontal="center" vertical="center"/>
    </xf>
    <xf numFmtId="0" fontId="11" fillId="2" borderId="18" xfId="2" applyFont="1" applyFill="1" applyBorder="1" applyAlignment="1">
      <alignment horizontal="center" vertical="center"/>
    </xf>
    <xf numFmtId="0" fontId="11" fillId="2" borderId="19" xfId="2" applyFont="1" applyFill="1" applyBorder="1" applyAlignment="1">
      <alignment horizontal="center" vertical="center"/>
    </xf>
    <xf numFmtId="0" fontId="10" fillId="0" borderId="5" xfId="2" applyFont="1" applyBorder="1">
      <alignment vertical="center"/>
    </xf>
    <xf numFmtId="0" fontId="6" fillId="0" borderId="27" xfId="2" applyFont="1" applyBorder="1" applyAlignment="1">
      <alignment horizontal="center" vertical="center"/>
    </xf>
    <xf numFmtId="179" fontId="6" fillId="3" borderId="27" xfId="1" applyNumberFormat="1" applyFont="1" applyFill="1" applyBorder="1">
      <alignment vertical="center"/>
    </xf>
    <xf numFmtId="40" fontId="13" fillId="0" borderId="26" xfId="1" applyNumberFormat="1" applyFont="1" applyBorder="1" applyAlignment="1">
      <alignment horizontal="center" vertical="top"/>
    </xf>
    <xf numFmtId="176" fontId="6" fillId="3" borderId="27" xfId="2" applyNumberFormat="1" applyFont="1" applyFill="1" applyBorder="1">
      <alignment vertical="center"/>
    </xf>
    <xf numFmtId="176" fontId="6" fillId="3" borderId="12" xfId="2" applyNumberFormat="1" applyFont="1" applyFill="1" applyBorder="1">
      <alignment vertical="center"/>
    </xf>
    <xf numFmtId="0" fontId="13" fillId="0" borderId="15" xfId="2" applyFont="1">
      <alignment vertical="center"/>
    </xf>
    <xf numFmtId="0" fontId="6" fillId="0" borderId="10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15" xfId="2" applyFont="1" applyAlignment="1">
      <alignment horizontal="left" vertical="center"/>
    </xf>
    <xf numFmtId="0" fontId="13" fillId="0" borderId="9" xfId="2" applyFont="1" applyBorder="1" applyAlignment="1">
      <alignment horizontal="center" vertical="top"/>
    </xf>
    <xf numFmtId="0" fontId="13" fillId="0" borderId="11" xfId="2" applyFont="1" applyBorder="1" applyAlignment="1">
      <alignment horizontal="center" vertical="top"/>
    </xf>
    <xf numFmtId="176" fontId="6" fillId="0" borderId="33" xfId="2" applyNumberFormat="1" applyFont="1" applyBorder="1" applyAlignment="1">
      <alignment vertical="center" wrapText="1"/>
    </xf>
    <xf numFmtId="176" fontId="6" fillId="0" borderId="32" xfId="2" applyNumberFormat="1" applyFont="1" applyBorder="1" applyAlignment="1">
      <alignment vertical="center" wrapText="1"/>
    </xf>
    <xf numFmtId="176" fontId="6" fillId="0" borderId="31" xfId="2" applyNumberFormat="1" applyFont="1" applyBorder="1" applyAlignment="1">
      <alignment vertical="center" wrapText="1"/>
    </xf>
    <xf numFmtId="0" fontId="6" fillId="0" borderId="2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176" fontId="6" fillId="0" borderId="2" xfId="2" applyNumberFormat="1" applyFont="1" applyBorder="1">
      <alignment vertical="center"/>
    </xf>
    <xf numFmtId="176" fontId="6" fillId="0" borderId="4" xfId="2" applyNumberFormat="1" applyFont="1" applyBorder="1">
      <alignment vertical="center"/>
    </xf>
    <xf numFmtId="0" fontId="13" fillId="0" borderId="40" xfId="2" applyFont="1" applyBorder="1" applyAlignment="1">
      <alignment horizontal="center" vertical="top"/>
    </xf>
    <xf numFmtId="0" fontId="13" fillId="0" borderId="39" xfId="2" applyFont="1" applyBorder="1" applyAlignment="1">
      <alignment horizontal="center" vertical="top"/>
    </xf>
    <xf numFmtId="0" fontId="13" fillId="0" borderId="35" xfId="2" applyFont="1" applyBorder="1" applyAlignment="1">
      <alignment horizontal="center" vertical="top"/>
    </xf>
    <xf numFmtId="0" fontId="13" fillId="0" borderId="34" xfId="2" applyFont="1" applyBorder="1" applyAlignment="1">
      <alignment horizontal="center" vertical="top"/>
    </xf>
    <xf numFmtId="176" fontId="6" fillId="0" borderId="8" xfId="2" applyNumberFormat="1" applyFont="1" applyBorder="1">
      <alignment vertical="center"/>
    </xf>
    <xf numFmtId="176" fontId="6" fillId="0" borderId="10" xfId="2" applyNumberFormat="1" applyFont="1" applyBorder="1">
      <alignment vertical="center"/>
    </xf>
    <xf numFmtId="0" fontId="6" fillId="0" borderId="38" xfId="2" applyFont="1" applyBorder="1" applyAlignment="1">
      <alignment horizontal="center" vertical="center"/>
    </xf>
    <xf numFmtId="0" fontId="6" fillId="0" borderId="29" xfId="2" applyFont="1" applyBorder="1" applyAlignment="1">
      <alignment horizontal="center" vertical="center"/>
    </xf>
    <xf numFmtId="0" fontId="6" fillId="0" borderId="37" xfId="2" applyFont="1" applyBorder="1" applyAlignment="1">
      <alignment horizontal="center" vertical="center"/>
    </xf>
    <xf numFmtId="176" fontId="6" fillId="0" borderId="12" xfId="2" applyNumberFormat="1" applyFont="1" applyBorder="1">
      <alignment vertical="center"/>
    </xf>
    <xf numFmtId="176" fontId="6" fillId="0" borderId="13" xfId="2" applyNumberFormat="1" applyFont="1" applyBorder="1">
      <alignment vertical="center"/>
    </xf>
    <xf numFmtId="176" fontId="6" fillId="0" borderId="14" xfId="2" applyNumberFormat="1" applyFont="1" applyBorder="1">
      <alignment vertical="center"/>
    </xf>
    <xf numFmtId="0" fontId="13" fillId="0" borderId="28" xfId="2" applyFont="1" applyBorder="1" applyAlignment="1">
      <alignment horizontal="center" vertical="center"/>
    </xf>
    <xf numFmtId="0" fontId="6" fillId="0" borderId="2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176" fontId="6" fillId="3" borderId="40" xfId="2" applyNumberFormat="1" applyFont="1" applyFill="1" applyBorder="1">
      <alignment vertical="center"/>
    </xf>
    <xf numFmtId="176" fontId="6" fillId="3" borderId="42" xfId="2" applyNumberFormat="1" applyFont="1" applyFill="1" applyBorder="1">
      <alignment vertical="center"/>
    </xf>
    <xf numFmtId="176" fontId="6" fillId="3" borderId="35" xfId="2" applyNumberFormat="1" applyFont="1" applyFill="1" applyBorder="1">
      <alignment vertical="center"/>
    </xf>
    <xf numFmtId="176" fontId="6" fillId="3" borderId="43" xfId="2" applyNumberFormat="1" applyFont="1" applyFill="1" applyBorder="1">
      <alignment vertical="center"/>
    </xf>
    <xf numFmtId="0" fontId="13" fillId="0" borderId="40" xfId="2" applyFont="1" applyBorder="1" applyAlignment="1">
      <alignment horizontal="center" vertical="center"/>
    </xf>
    <xf numFmtId="0" fontId="13" fillId="0" borderId="39" xfId="2" applyFont="1" applyBorder="1" applyAlignment="1">
      <alignment horizontal="center" vertical="center"/>
    </xf>
    <xf numFmtId="0" fontId="13" fillId="0" borderId="35" xfId="2" applyFont="1" applyBorder="1" applyAlignment="1">
      <alignment horizontal="center" vertical="center"/>
    </xf>
    <xf numFmtId="0" fontId="13" fillId="0" borderId="34" xfId="2" applyFont="1" applyBorder="1" applyAlignment="1">
      <alignment horizontal="center" vertical="center"/>
    </xf>
    <xf numFmtId="176" fontId="6" fillId="0" borderId="5" xfId="2" applyNumberFormat="1" applyFont="1" applyBorder="1">
      <alignment vertical="center"/>
    </xf>
    <xf numFmtId="176" fontId="6" fillId="0" borderId="9" xfId="2" applyNumberFormat="1" applyFont="1" applyBorder="1">
      <alignment vertical="center"/>
    </xf>
    <xf numFmtId="176" fontId="6" fillId="0" borderId="1" xfId="2" applyNumberFormat="1" applyFont="1" applyBorder="1">
      <alignment vertical="center"/>
    </xf>
    <xf numFmtId="176" fontId="6" fillId="0" borderId="11" xfId="2" applyNumberFormat="1" applyFont="1" applyBorder="1">
      <alignment vertical="center"/>
    </xf>
    <xf numFmtId="182" fontId="6" fillId="2" borderId="12" xfId="2" applyNumberFormat="1" applyFont="1" applyFill="1" applyBorder="1" applyAlignment="1">
      <alignment horizontal="center" vertical="center"/>
    </xf>
    <xf numFmtId="182" fontId="6" fillId="2" borderId="14" xfId="2" applyNumberFormat="1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AAFB5942-E945-4EAC-8EEA-38C5FBBD0DED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365760</xdr:colOff>
      <xdr:row>1</xdr:row>
      <xdr:rowOff>144780</xdr:rowOff>
    </xdr:from>
    <xdr:to>
      <xdr:col>26</xdr:col>
      <xdr:colOff>1074420</xdr:colOff>
      <xdr:row>2</xdr:row>
      <xdr:rowOff>281940</xdr:rowOff>
    </xdr:to>
    <xdr:sp macro="" textlink="">
      <xdr:nvSpPr>
        <xdr:cNvPr id="11" name="矢印: 下 10">
          <a:extLst>
            <a:ext uri="{FF2B5EF4-FFF2-40B4-BE49-F238E27FC236}">
              <a16:creationId xmlns:a16="http://schemas.microsoft.com/office/drawing/2014/main" id="{D2893DAE-A6CA-74D6-31D3-BD4346BC7453}"/>
            </a:ext>
          </a:extLst>
        </xdr:cNvPr>
        <xdr:cNvSpPr/>
      </xdr:nvSpPr>
      <xdr:spPr>
        <a:xfrm>
          <a:off x="7932420" y="342900"/>
          <a:ext cx="708660" cy="350520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13</xdr:col>
      <xdr:colOff>0</xdr:colOff>
      <xdr:row>13</xdr:row>
      <xdr:rowOff>0</xdr:rowOff>
    </xdr:from>
    <xdr:ext cx="5760" cy="24120"/>
    <xdr:pic>
      <xdr:nvPicPr>
        <xdr:cNvPr id="2" name="Picture 5">
          <a:extLst>
            <a:ext uri="{FF2B5EF4-FFF2-40B4-BE49-F238E27FC236}">
              <a16:creationId xmlns:a16="http://schemas.microsoft.com/office/drawing/2014/main" id="{809C64C7-8A15-4562-BBF6-83EAFB16A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0" y="2057400"/>
          <a:ext cx="5760" cy="24120"/>
        </a:xfrm>
        <a:prstGeom prst="rect">
          <a:avLst/>
        </a:prstGeom>
      </xdr:spPr>
    </xdr:pic>
    <xdr:clientData/>
  </xdr:oneCellAnchor>
  <xdr:oneCellAnchor>
    <xdr:from>
      <xdr:col>6</xdr:col>
      <xdr:colOff>0</xdr:colOff>
      <xdr:row>13</xdr:row>
      <xdr:rowOff>0</xdr:rowOff>
    </xdr:from>
    <xdr:ext cx="11880" cy="24120"/>
    <xdr:pic>
      <xdr:nvPicPr>
        <xdr:cNvPr id="3" name="Picture 8">
          <a:extLst>
            <a:ext uri="{FF2B5EF4-FFF2-40B4-BE49-F238E27FC236}">
              <a16:creationId xmlns:a16="http://schemas.microsoft.com/office/drawing/2014/main" id="{2A504F61-7473-4841-B5B1-2FFCD392B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7600" y="2057400"/>
          <a:ext cx="11880" cy="24120"/>
        </a:xfrm>
        <a:prstGeom prst="rect">
          <a:avLst/>
        </a:prstGeom>
      </xdr:spPr>
    </xdr:pic>
    <xdr:clientData/>
  </xdr:oneCellAnchor>
  <xdr:oneCellAnchor>
    <xdr:from>
      <xdr:col>6</xdr:col>
      <xdr:colOff>0</xdr:colOff>
      <xdr:row>14</xdr:row>
      <xdr:rowOff>0</xdr:rowOff>
    </xdr:from>
    <xdr:ext cx="11880" cy="27360"/>
    <xdr:pic>
      <xdr:nvPicPr>
        <xdr:cNvPr id="4" name="Picture 9">
          <a:extLst>
            <a:ext uri="{FF2B5EF4-FFF2-40B4-BE49-F238E27FC236}">
              <a16:creationId xmlns:a16="http://schemas.microsoft.com/office/drawing/2014/main" id="{D3F60C36-43AC-4AC9-91D0-AC39D707F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57600" y="2228850"/>
          <a:ext cx="11880" cy="27360"/>
        </a:xfrm>
        <a:prstGeom prst="rect">
          <a:avLst/>
        </a:prstGeom>
      </xdr:spPr>
    </xdr:pic>
    <xdr:clientData/>
  </xdr:oneCellAnchor>
  <xdr:oneCellAnchor>
    <xdr:from>
      <xdr:col>0</xdr:col>
      <xdr:colOff>1</xdr:colOff>
      <xdr:row>29</xdr:row>
      <xdr:rowOff>3</xdr:rowOff>
    </xdr:from>
    <xdr:ext cx="5760" cy="444960"/>
    <xdr:pic>
      <xdr:nvPicPr>
        <xdr:cNvPr id="5" name="Picture 10">
          <a:extLst>
            <a:ext uri="{FF2B5EF4-FFF2-40B4-BE49-F238E27FC236}">
              <a16:creationId xmlns:a16="http://schemas.microsoft.com/office/drawing/2014/main" id="{063925B8-5CA1-496D-B155-239D10BDD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" y="4800603"/>
          <a:ext cx="5760" cy="444960"/>
        </a:xfrm>
        <a:prstGeom prst="rect">
          <a:avLst/>
        </a:prstGeom>
      </xdr:spPr>
    </xdr:pic>
    <xdr:clientData/>
  </xdr:oneCellAnchor>
  <xdr:oneCellAnchor>
    <xdr:from>
      <xdr:col>6</xdr:col>
      <xdr:colOff>1</xdr:colOff>
      <xdr:row>14</xdr:row>
      <xdr:rowOff>0</xdr:rowOff>
    </xdr:from>
    <xdr:ext cx="11880" cy="27360"/>
    <xdr:pic>
      <xdr:nvPicPr>
        <xdr:cNvPr id="8" name="Picture 9">
          <a:extLst>
            <a:ext uri="{FF2B5EF4-FFF2-40B4-BE49-F238E27FC236}">
              <a16:creationId xmlns:a16="http://schemas.microsoft.com/office/drawing/2014/main" id="{0C99E625-6F06-4741-BA9F-67C876A2B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57601" y="2228850"/>
          <a:ext cx="11880" cy="27360"/>
        </a:xfrm>
        <a:prstGeom prst="rect">
          <a:avLst/>
        </a:prstGeom>
      </xdr:spPr>
    </xdr:pic>
    <xdr:clientData/>
  </xdr:oneCellAnchor>
  <xdr:twoCellAnchor>
    <xdr:from>
      <xdr:col>1</xdr:col>
      <xdr:colOff>20955</xdr:colOff>
      <xdr:row>24</xdr:row>
      <xdr:rowOff>116205</xdr:rowOff>
    </xdr:from>
    <xdr:to>
      <xdr:col>1</xdr:col>
      <xdr:colOff>131445</xdr:colOff>
      <xdr:row>24</xdr:row>
      <xdr:rowOff>421005</xdr:rowOff>
    </xdr:to>
    <xdr:sp macro="" textlink="">
      <xdr:nvSpPr>
        <xdr:cNvPr id="9" name="左中かっこ 8">
          <a:extLst>
            <a:ext uri="{FF2B5EF4-FFF2-40B4-BE49-F238E27FC236}">
              <a16:creationId xmlns:a16="http://schemas.microsoft.com/office/drawing/2014/main" id="{A64FAE73-B0D9-4243-BF68-D52188750B82}"/>
            </a:ext>
          </a:extLst>
        </xdr:cNvPr>
        <xdr:cNvSpPr/>
      </xdr:nvSpPr>
      <xdr:spPr>
        <a:xfrm>
          <a:off x="535305" y="7545705"/>
          <a:ext cx="110490" cy="304800"/>
        </a:xfrm>
        <a:prstGeom prst="leftBrac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30480</xdr:colOff>
      <xdr:row>26</xdr:row>
      <xdr:rowOff>97155</xdr:rowOff>
    </xdr:from>
    <xdr:to>
      <xdr:col>1</xdr:col>
      <xdr:colOff>140970</xdr:colOff>
      <xdr:row>26</xdr:row>
      <xdr:rowOff>401955</xdr:rowOff>
    </xdr:to>
    <xdr:sp macro="" textlink="">
      <xdr:nvSpPr>
        <xdr:cNvPr id="10" name="左中かっこ 9">
          <a:extLst>
            <a:ext uri="{FF2B5EF4-FFF2-40B4-BE49-F238E27FC236}">
              <a16:creationId xmlns:a16="http://schemas.microsoft.com/office/drawing/2014/main" id="{8386155F-3033-4C1F-BF64-82E382264967}"/>
            </a:ext>
          </a:extLst>
        </xdr:cNvPr>
        <xdr:cNvSpPr/>
      </xdr:nvSpPr>
      <xdr:spPr>
        <a:xfrm>
          <a:off x="544830" y="8298180"/>
          <a:ext cx="110490" cy="304800"/>
        </a:xfrm>
        <a:prstGeom prst="leftBrace">
          <a:avLst/>
        </a:prstGeom>
        <a:ln w="127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72390</xdr:colOff>
      <xdr:row>7</xdr:row>
      <xdr:rowOff>180975</xdr:rowOff>
    </xdr:from>
    <xdr:to>
      <xdr:col>31</xdr:col>
      <xdr:colOff>563880</xdr:colOff>
      <xdr:row>10</xdr:row>
      <xdr:rowOff>120015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BD0F26C2-AE26-3877-CBF8-439E62DA7AD1}"/>
            </a:ext>
          </a:extLst>
        </xdr:cNvPr>
        <xdr:cNvSpPr/>
      </xdr:nvSpPr>
      <xdr:spPr>
        <a:xfrm>
          <a:off x="7639050" y="2436495"/>
          <a:ext cx="4560570" cy="937260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solidFill>
                <a:srgbClr val="C00000"/>
              </a:solidFill>
            </a:rPr>
            <a:t>黄色に着色したセルを入力してください。</a:t>
          </a:r>
          <a:endParaRPr kumimoji="1" lang="en-US" altLang="ja-JP" sz="1800">
            <a:solidFill>
              <a:srgbClr val="C00000"/>
            </a:solidFill>
          </a:endParaRPr>
        </a:p>
        <a:p>
          <a:pPr algn="l"/>
          <a:r>
            <a:rPr kumimoji="1" lang="ja-JP" altLang="en-US" sz="1800">
              <a:solidFill>
                <a:srgbClr val="C00000"/>
              </a:solidFill>
            </a:rPr>
            <a:t>白色セルには計算式が入っています。</a:t>
          </a:r>
        </a:p>
      </xdr:txBody>
    </xdr:sp>
    <xdr:clientData/>
  </xdr:twoCellAnchor>
  <xdr:twoCellAnchor>
    <xdr:from>
      <xdr:col>25</xdr:col>
      <xdr:colOff>243840</xdr:colOff>
      <xdr:row>0</xdr:row>
      <xdr:rowOff>45720</xdr:rowOff>
    </xdr:from>
    <xdr:to>
      <xdr:col>34</xdr:col>
      <xdr:colOff>53340</xdr:colOff>
      <xdr:row>2</xdr:row>
      <xdr:rowOff>38100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2F44CE6C-2925-45B1-92D6-6A840019C157}"/>
            </a:ext>
          </a:extLst>
        </xdr:cNvPr>
        <xdr:cNvSpPr/>
      </xdr:nvSpPr>
      <xdr:spPr>
        <a:xfrm>
          <a:off x="7505700" y="45720"/>
          <a:ext cx="6012180" cy="403860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C00000"/>
              </a:solidFill>
            </a:rPr>
            <a:t>「焼却施設」又は「最終処分場」を選択してください。</a:t>
          </a:r>
        </a:p>
      </xdr:txBody>
    </xdr:sp>
    <xdr:clientData/>
  </xdr:twoCellAnchor>
  <xdr:twoCellAnchor>
    <xdr:from>
      <xdr:col>0</xdr:col>
      <xdr:colOff>449580</xdr:colOff>
      <xdr:row>3</xdr:row>
      <xdr:rowOff>335280</xdr:rowOff>
    </xdr:from>
    <xdr:to>
      <xdr:col>4</xdr:col>
      <xdr:colOff>320040</xdr:colOff>
      <xdr:row>6</xdr:row>
      <xdr:rowOff>434340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03D5166-5898-4C28-B4B9-D682F28210AF}"/>
            </a:ext>
          </a:extLst>
        </xdr:cNvPr>
        <xdr:cNvSpPr txBox="1"/>
      </xdr:nvSpPr>
      <xdr:spPr>
        <a:xfrm>
          <a:off x="449580" y="1043940"/>
          <a:ext cx="1562100" cy="1158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付</a:t>
          </a:r>
          <a:endParaRPr kumimoji="1" lang="en-US" altLang="ja-JP" sz="1100"/>
        </a:p>
        <a:p>
          <a:pPr algn="ctr"/>
          <a:endParaRPr kumimoji="1" lang="en-US" altLang="ja-JP" sz="1100"/>
        </a:p>
        <a:p>
          <a:pPr algn="l"/>
          <a:r>
            <a:rPr kumimoji="1" lang="ja-JP" altLang="en-US" sz="1100"/>
            <a:t>  受　　　　　　        印</a:t>
          </a:r>
        </a:p>
      </xdr:txBody>
    </xdr:sp>
    <xdr:clientData/>
  </xdr:twoCellAnchor>
  <xdr:twoCellAnchor>
    <xdr:from>
      <xdr:col>1</xdr:col>
      <xdr:colOff>350520</xdr:colOff>
      <xdr:row>4</xdr:row>
      <xdr:rowOff>228600</xdr:rowOff>
    </xdr:from>
    <xdr:to>
      <xdr:col>3</xdr:col>
      <xdr:colOff>342900</xdr:colOff>
      <xdr:row>6</xdr:row>
      <xdr:rowOff>358140</xdr:rowOff>
    </xdr:to>
    <xdr:sp macro="" textlink="">
      <xdr:nvSpPr>
        <xdr:cNvPr id="13" name="フローチャート: 結合子 12">
          <a:extLst>
            <a:ext uri="{FF2B5EF4-FFF2-40B4-BE49-F238E27FC236}">
              <a16:creationId xmlns:a16="http://schemas.microsoft.com/office/drawing/2014/main" id="{57BFC7C6-C701-4A4F-B762-18857FF675FC}"/>
            </a:ext>
          </a:extLst>
        </xdr:cNvPr>
        <xdr:cNvSpPr/>
      </xdr:nvSpPr>
      <xdr:spPr>
        <a:xfrm>
          <a:off x="868680" y="1341120"/>
          <a:ext cx="777240" cy="784860"/>
        </a:xfrm>
        <a:prstGeom prst="flowChartConnector">
          <a:avLst/>
        </a:prstGeom>
        <a:noFill/>
        <a:ln>
          <a:prstDash val="sysDot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110490</xdr:colOff>
      <xdr:row>1</xdr:row>
      <xdr:rowOff>114300</xdr:rowOff>
    </xdr:from>
    <xdr:to>
      <xdr:col>0</xdr:col>
      <xdr:colOff>1123950</xdr:colOff>
      <xdr:row>3</xdr:row>
      <xdr:rowOff>40005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B90A8C73-1AF3-CE87-DB0C-F0B7CCBC7F97}"/>
            </a:ext>
          </a:extLst>
        </xdr:cNvPr>
        <xdr:cNvSpPr/>
      </xdr:nvSpPr>
      <xdr:spPr>
        <a:xfrm>
          <a:off x="110490" y="323850"/>
          <a:ext cx="1013460" cy="2971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1078230</xdr:colOff>
      <xdr:row>1</xdr:row>
      <xdr:rowOff>114300</xdr:rowOff>
    </xdr:from>
    <xdr:to>
      <xdr:col>0</xdr:col>
      <xdr:colOff>2514600</xdr:colOff>
      <xdr:row>3</xdr:row>
      <xdr:rowOff>45720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8DE95BC4-876C-40EE-91E6-2A655EAB42AF}"/>
            </a:ext>
          </a:extLst>
        </xdr:cNvPr>
        <xdr:cNvSpPr/>
      </xdr:nvSpPr>
      <xdr:spPr>
        <a:xfrm>
          <a:off x="1078230" y="323850"/>
          <a:ext cx="1436370" cy="30289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B8C75-DBFE-406B-BD90-B3BE2DB45BBE}">
  <sheetPr>
    <tabColor rgb="FFFF0000"/>
    <pageSetUpPr fitToPage="1"/>
  </sheetPr>
  <dimension ref="A1:AB48"/>
  <sheetViews>
    <sheetView tabSelected="1" view="pageBreakPreview" zoomScaleNormal="100" zoomScaleSheetLayoutView="100" workbookViewId="0">
      <selection activeCell="AD13" sqref="AD13"/>
    </sheetView>
  </sheetViews>
  <sheetFormatPr defaultRowHeight="12"/>
  <cols>
    <col min="1" max="1" width="7.5546875" style="1" customWidth="1"/>
    <col min="2" max="2" width="5.77734375" style="1" customWidth="1"/>
    <col min="3" max="4" width="5.6640625" style="1" customWidth="1"/>
    <col min="5" max="5" width="5.21875" style="1" customWidth="1"/>
    <col min="6" max="8" width="4.77734375" style="1" customWidth="1"/>
    <col min="9" max="9" width="2.5546875" style="1" customWidth="1"/>
    <col min="10" max="10" width="7.44140625" style="1" customWidth="1"/>
    <col min="11" max="11" width="5.33203125" style="1" customWidth="1"/>
    <col min="12" max="12" width="10.21875" style="1" customWidth="1"/>
    <col min="13" max="25" width="2.77734375" style="1" customWidth="1"/>
    <col min="26" max="26" width="4.44140625" style="1" customWidth="1"/>
    <col min="27" max="27" width="19.88671875" style="1" customWidth="1"/>
    <col min="28" max="28" width="12.77734375" style="1" bestFit="1" customWidth="1"/>
    <col min="29" max="16384" width="8.88671875" style="1"/>
  </cols>
  <sheetData>
    <row r="1" spans="1:28" ht="16.05" customHeight="1">
      <c r="A1" s="82" t="s">
        <v>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AA1" s="180"/>
      <c r="AB1" s="2"/>
    </row>
    <row r="2" spans="1:28" ht="16.8" customHeight="1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AA2" s="180"/>
      <c r="AB2" s="2"/>
    </row>
    <row r="3" spans="1:28" ht="23.4" customHeight="1" thickBot="1">
      <c r="A3" s="185" t="s">
        <v>6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AA3" s="181"/>
      <c r="AB3" s="2" t="s">
        <v>125</v>
      </c>
    </row>
    <row r="4" spans="1:28" ht="31.95" customHeight="1" thickBot="1">
      <c r="A4" s="184"/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AA4" s="80" t="s">
        <v>126</v>
      </c>
      <c r="AB4" s="3" cm="1">
        <f t="array" ref="AB4">_xlfn.IFS(AA4="焼却施設",800,AA4="最終処分場",1000,AA4="","")</f>
        <v>800</v>
      </c>
    </row>
    <row r="5" spans="1:28" ht="31.95" customHeight="1" thickBot="1">
      <c r="A5" s="186"/>
      <c r="B5" s="186"/>
      <c r="C5" s="186"/>
      <c r="D5" s="4"/>
      <c r="E5" s="4"/>
      <c r="F5" s="4"/>
      <c r="G5" s="4"/>
      <c r="H5" s="4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AA5" s="81" t="s">
        <v>129</v>
      </c>
    </row>
    <row r="6" spans="1:28" ht="19.8" customHeight="1" thickBot="1">
      <c r="A6" s="186"/>
      <c r="B6" s="186"/>
      <c r="C6" s="186"/>
      <c r="D6" s="4"/>
      <c r="E6" s="4"/>
      <c r="F6" s="4"/>
      <c r="G6" s="4"/>
      <c r="H6" s="4"/>
      <c r="I6" s="187"/>
      <c r="J6" s="187"/>
      <c r="K6" s="187"/>
      <c r="L6" s="187"/>
      <c r="M6" s="187"/>
      <c r="N6" s="188" t="s">
        <v>8</v>
      </c>
      <c r="O6" s="189"/>
      <c r="P6" s="189"/>
      <c r="Q6" s="189"/>
      <c r="R6" s="190"/>
      <c r="S6" s="191"/>
      <c r="T6" s="192"/>
      <c r="U6" s="192"/>
      <c r="V6" s="192"/>
      <c r="W6" s="192"/>
      <c r="X6" s="192"/>
      <c r="Y6" s="193"/>
    </row>
    <row r="7" spans="1:28" ht="38.4" customHeight="1" thickBot="1">
      <c r="A7" s="5"/>
      <c r="B7" s="194"/>
      <c r="C7" s="194"/>
      <c r="D7" s="6"/>
      <c r="E7" s="6"/>
      <c r="F7" s="6"/>
      <c r="G7" s="6"/>
      <c r="H7" s="7"/>
      <c r="I7" s="154" t="s">
        <v>13</v>
      </c>
      <c r="J7" s="165" t="s">
        <v>133</v>
      </c>
      <c r="K7" s="166"/>
      <c r="L7" s="167"/>
      <c r="M7" s="157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9"/>
    </row>
    <row r="8" spans="1:28" ht="24" customHeight="1">
      <c r="A8" s="8"/>
      <c r="B8" s="9"/>
      <c r="C8" s="160"/>
      <c r="D8" s="160"/>
      <c r="E8" s="160"/>
      <c r="F8" s="160"/>
      <c r="G8" s="160"/>
      <c r="H8" s="161"/>
      <c r="I8" s="155"/>
      <c r="J8" s="168" t="s">
        <v>132</v>
      </c>
      <c r="K8" s="169"/>
      <c r="L8" s="170"/>
      <c r="M8" s="162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4"/>
    </row>
    <row r="9" spans="1:28" ht="24" customHeight="1" thickBot="1">
      <c r="A9" s="8"/>
      <c r="B9" s="9"/>
      <c r="C9" s="10"/>
      <c r="D9" s="10"/>
      <c r="E9" s="10"/>
      <c r="F9" s="10"/>
      <c r="G9" s="10"/>
      <c r="H9" s="11"/>
      <c r="I9" s="155"/>
      <c r="J9" s="174" t="s">
        <v>131</v>
      </c>
      <c r="K9" s="175"/>
      <c r="L9" s="176"/>
      <c r="M9" s="177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9"/>
    </row>
    <row r="10" spans="1:28" ht="30.6" customHeight="1" thickBot="1">
      <c r="A10" s="12" t="s">
        <v>14</v>
      </c>
      <c r="B10" s="15"/>
      <c r="C10" s="182" t="s">
        <v>9</v>
      </c>
      <c r="D10" s="182"/>
      <c r="E10" s="182"/>
      <c r="F10" s="182"/>
      <c r="G10" s="182"/>
      <c r="H10" s="183"/>
      <c r="I10" s="155"/>
      <c r="J10" s="165" t="s">
        <v>1</v>
      </c>
      <c r="K10" s="166"/>
      <c r="L10" s="167"/>
      <c r="M10" s="73"/>
      <c r="N10" s="74"/>
      <c r="O10" s="75"/>
      <c r="P10" s="75"/>
      <c r="Q10" s="76"/>
      <c r="R10" s="77"/>
      <c r="S10" s="75"/>
      <c r="T10" s="75"/>
      <c r="U10" s="76"/>
      <c r="V10" s="77"/>
      <c r="W10" s="75"/>
      <c r="X10" s="75" t="s">
        <v>0</v>
      </c>
      <c r="Y10" s="78"/>
    </row>
    <row r="11" spans="1:28" ht="24" customHeight="1">
      <c r="A11" s="16"/>
      <c r="B11" s="17" t="s">
        <v>2</v>
      </c>
      <c r="C11" s="18"/>
      <c r="D11" s="17" t="s">
        <v>3</v>
      </c>
      <c r="E11" s="18"/>
      <c r="F11" s="13" t="s">
        <v>4</v>
      </c>
      <c r="G11" s="15"/>
      <c r="H11" s="14" t="s">
        <v>5</v>
      </c>
      <c r="I11" s="155"/>
      <c r="J11" s="171" t="s">
        <v>23</v>
      </c>
      <c r="K11" s="172"/>
      <c r="L11" s="173"/>
      <c r="M11" s="140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2"/>
    </row>
    <row r="12" spans="1:28" ht="24" customHeight="1" thickBot="1">
      <c r="A12" s="16"/>
      <c r="B12" s="4"/>
      <c r="C12" s="4"/>
      <c r="D12" s="4"/>
      <c r="E12" s="4"/>
      <c r="F12" s="4"/>
      <c r="G12" s="4"/>
      <c r="H12" s="19"/>
      <c r="I12" s="156"/>
      <c r="J12" s="87" t="s">
        <v>24</v>
      </c>
      <c r="K12" s="88"/>
      <c r="L12" s="89"/>
      <c r="M12" s="79" t="s">
        <v>65</v>
      </c>
      <c r="N12" s="85" t="s">
        <v>64</v>
      </c>
      <c r="O12" s="85"/>
      <c r="P12" s="85"/>
      <c r="Q12" s="85"/>
      <c r="R12" s="86"/>
      <c r="S12" s="86"/>
      <c r="T12" s="86"/>
      <c r="U12" s="86"/>
      <c r="V12" s="86"/>
      <c r="W12" s="86"/>
      <c r="X12" s="86"/>
      <c r="Y12" s="72" t="s">
        <v>63</v>
      </c>
    </row>
    <row r="13" spans="1:28" ht="36" customHeight="1" thickBot="1">
      <c r="A13" s="20"/>
      <c r="B13" s="21"/>
      <c r="C13" s="21"/>
      <c r="D13" s="21"/>
      <c r="E13" s="21"/>
      <c r="F13" s="21"/>
      <c r="G13" s="21"/>
      <c r="H13" s="22"/>
      <c r="I13" s="143" t="s">
        <v>15</v>
      </c>
      <c r="J13" s="144"/>
      <c r="K13" s="144"/>
      <c r="L13" s="145"/>
      <c r="M13" s="146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8"/>
    </row>
    <row r="14" spans="1:28" ht="31.2" customHeight="1" thickBot="1">
      <c r="A14" s="149" t="s">
        <v>25</v>
      </c>
      <c r="B14" s="150"/>
      <c r="C14" s="150"/>
      <c r="D14" s="150"/>
      <c r="E14" s="150"/>
      <c r="F14" s="150"/>
      <c r="G14" s="151" t="s">
        <v>134</v>
      </c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3"/>
    </row>
    <row r="15" spans="1:28" ht="32.4" customHeight="1" thickBot="1">
      <c r="A15" s="131" t="s">
        <v>16</v>
      </c>
      <c r="B15" s="132"/>
      <c r="C15" s="132"/>
      <c r="D15" s="132"/>
      <c r="E15" s="132"/>
      <c r="F15" s="133"/>
      <c r="G15" s="134" t="s">
        <v>17</v>
      </c>
      <c r="H15" s="135"/>
      <c r="I15" s="135"/>
      <c r="J15" s="135"/>
      <c r="K15" s="136"/>
      <c r="L15" s="134" t="s">
        <v>18</v>
      </c>
      <c r="M15" s="135"/>
      <c r="N15" s="135"/>
      <c r="O15" s="135"/>
      <c r="P15" s="135"/>
      <c r="Q15" s="135"/>
      <c r="R15" s="136"/>
      <c r="S15" s="134" t="s">
        <v>19</v>
      </c>
      <c r="T15" s="135"/>
      <c r="U15" s="135"/>
      <c r="V15" s="135"/>
      <c r="W15" s="135"/>
      <c r="X15" s="135"/>
      <c r="Y15" s="136"/>
    </row>
    <row r="16" spans="1:28" ht="24" customHeight="1">
      <c r="A16" s="96" t="s">
        <v>10</v>
      </c>
      <c r="B16" s="97"/>
      <c r="C16" s="97"/>
      <c r="D16" s="97"/>
      <c r="E16" s="97"/>
      <c r="F16" s="98"/>
      <c r="G16" s="137" t="s">
        <v>27</v>
      </c>
      <c r="H16" s="138"/>
      <c r="I16" s="138"/>
      <c r="J16" s="138"/>
      <c r="K16" s="139"/>
      <c r="L16" s="137" t="s">
        <v>35</v>
      </c>
      <c r="M16" s="138"/>
      <c r="N16" s="138"/>
      <c r="O16" s="138"/>
      <c r="P16" s="138"/>
      <c r="Q16" s="138"/>
      <c r="R16" s="139"/>
      <c r="S16" s="137" t="s">
        <v>56</v>
      </c>
      <c r="T16" s="138"/>
      <c r="U16" s="138"/>
      <c r="V16" s="138"/>
      <c r="W16" s="138"/>
      <c r="X16" s="138"/>
      <c r="Y16" s="139"/>
    </row>
    <row r="17" spans="1:25" ht="24" customHeight="1" thickBot="1">
      <c r="A17" s="128"/>
      <c r="B17" s="129"/>
      <c r="C17" s="129"/>
      <c r="D17" s="129"/>
      <c r="E17" s="129"/>
      <c r="F17" s="130"/>
      <c r="G17" s="90">
        <f>'附表１（委託）'!F32</f>
        <v>0</v>
      </c>
      <c r="H17" s="91"/>
      <c r="I17" s="91"/>
      <c r="J17" s="91"/>
      <c r="K17" s="24" t="s">
        <v>26</v>
      </c>
      <c r="L17" s="90">
        <f>'附表１（委託外）'!F32</f>
        <v>0</v>
      </c>
      <c r="M17" s="91"/>
      <c r="N17" s="91"/>
      <c r="O17" s="91"/>
      <c r="P17" s="126" t="s">
        <v>26</v>
      </c>
      <c r="Q17" s="126"/>
      <c r="R17" s="127"/>
      <c r="S17" s="92">
        <f>G17+L17</f>
        <v>0</v>
      </c>
      <c r="T17" s="93"/>
      <c r="U17" s="93"/>
      <c r="V17" s="93"/>
      <c r="W17" s="93"/>
      <c r="X17" s="121" t="s">
        <v>26</v>
      </c>
      <c r="Y17" s="122"/>
    </row>
    <row r="18" spans="1:25" ht="24" customHeight="1">
      <c r="A18" s="96" t="s">
        <v>11</v>
      </c>
      <c r="B18" s="97"/>
      <c r="C18" s="97"/>
      <c r="D18" s="97"/>
      <c r="E18" s="97"/>
      <c r="F18" s="98"/>
      <c r="G18" s="123" t="s">
        <v>28</v>
      </c>
      <c r="H18" s="124"/>
      <c r="I18" s="124"/>
      <c r="J18" s="124"/>
      <c r="K18" s="125"/>
      <c r="L18" s="123" t="s">
        <v>36</v>
      </c>
      <c r="M18" s="124"/>
      <c r="N18" s="124"/>
      <c r="O18" s="124"/>
      <c r="P18" s="124"/>
      <c r="Q18" s="124"/>
      <c r="R18" s="125"/>
      <c r="S18" s="123" t="s">
        <v>57</v>
      </c>
      <c r="T18" s="124"/>
      <c r="U18" s="124"/>
      <c r="V18" s="124"/>
      <c r="W18" s="124"/>
      <c r="X18" s="124"/>
      <c r="Y18" s="125"/>
    </row>
    <row r="19" spans="1:25" ht="24" customHeight="1" thickBot="1">
      <c r="A19" s="128"/>
      <c r="B19" s="129"/>
      <c r="C19" s="129"/>
      <c r="D19" s="129"/>
      <c r="E19" s="129"/>
      <c r="F19" s="130"/>
      <c r="G19" s="90">
        <f>S19-L19</f>
        <v>0</v>
      </c>
      <c r="H19" s="91"/>
      <c r="I19" s="91"/>
      <c r="J19" s="91"/>
      <c r="K19" s="24" t="s">
        <v>26</v>
      </c>
      <c r="L19" s="90">
        <f>附表２!I16</f>
        <v>0</v>
      </c>
      <c r="M19" s="91"/>
      <c r="N19" s="91"/>
      <c r="O19" s="91"/>
      <c r="P19" s="126" t="s">
        <v>26</v>
      </c>
      <c r="Q19" s="126"/>
      <c r="R19" s="127"/>
      <c r="S19" s="92">
        <f>附表２!F16</f>
        <v>0</v>
      </c>
      <c r="T19" s="93"/>
      <c r="U19" s="93"/>
      <c r="V19" s="93"/>
      <c r="W19" s="93"/>
      <c r="X19" s="121" t="s">
        <v>26</v>
      </c>
      <c r="Y19" s="122"/>
    </row>
    <row r="20" spans="1:25" ht="24" customHeight="1">
      <c r="A20" s="96" t="s">
        <v>12</v>
      </c>
      <c r="B20" s="97"/>
      <c r="C20" s="97"/>
      <c r="D20" s="97"/>
      <c r="E20" s="97"/>
      <c r="F20" s="98"/>
      <c r="G20" s="123" t="s">
        <v>29</v>
      </c>
      <c r="H20" s="124"/>
      <c r="I20" s="124"/>
      <c r="J20" s="124"/>
      <c r="K20" s="125"/>
      <c r="L20" s="123" t="s">
        <v>37</v>
      </c>
      <c r="M20" s="124"/>
      <c r="N20" s="124"/>
      <c r="O20" s="124"/>
      <c r="P20" s="124"/>
      <c r="Q20" s="124"/>
      <c r="R20" s="125"/>
      <c r="S20" s="123" t="s">
        <v>58</v>
      </c>
      <c r="T20" s="124"/>
      <c r="U20" s="124"/>
      <c r="V20" s="124"/>
      <c r="W20" s="124"/>
      <c r="X20" s="124"/>
      <c r="Y20" s="125"/>
    </row>
    <row r="21" spans="1:25" ht="24" customHeight="1" thickBot="1">
      <c r="A21" s="128"/>
      <c r="B21" s="129"/>
      <c r="C21" s="129"/>
      <c r="D21" s="129"/>
      <c r="E21" s="129"/>
      <c r="F21" s="130"/>
      <c r="G21" s="94">
        <f>S21-L21</f>
        <v>0</v>
      </c>
      <c r="H21" s="95"/>
      <c r="I21" s="95"/>
      <c r="J21" s="95"/>
      <c r="K21" s="24" t="s">
        <v>26</v>
      </c>
      <c r="L21" s="94">
        <f>附表３!L16</f>
        <v>0</v>
      </c>
      <c r="M21" s="95"/>
      <c r="N21" s="95"/>
      <c r="O21" s="95"/>
      <c r="P21" s="126" t="s">
        <v>26</v>
      </c>
      <c r="Q21" s="126"/>
      <c r="R21" s="127"/>
      <c r="S21" s="92">
        <f>附表３!K16</f>
        <v>0</v>
      </c>
      <c r="T21" s="93"/>
      <c r="U21" s="93"/>
      <c r="V21" s="93"/>
      <c r="W21" s="93"/>
      <c r="X21" s="121" t="s">
        <v>26</v>
      </c>
      <c r="Y21" s="122"/>
    </row>
    <row r="22" spans="1:25" ht="24" customHeight="1">
      <c r="A22" s="106" t="s">
        <v>20</v>
      </c>
      <c r="B22" s="107"/>
      <c r="C22" s="107"/>
      <c r="D22" s="107"/>
      <c r="E22" s="107"/>
      <c r="F22" s="108"/>
      <c r="G22" s="123" t="s">
        <v>30</v>
      </c>
      <c r="H22" s="124"/>
      <c r="I22" s="124"/>
      <c r="J22" s="124"/>
      <c r="K22" s="125"/>
      <c r="L22" s="123" t="s">
        <v>38</v>
      </c>
      <c r="M22" s="124"/>
      <c r="N22" s="124"/>
      <c r="O22" s="124"/>
      <c r="P22" s="124"/>
      <c r="Q22" s="124"/>
      <c r="R22" s="125"/>
      <c r="S22" s="123" t="s">
        <v>39</v>
      </c>
      <c r="T22" s="124"/>
      <c r="U22" s="124"/>
      <c r="V22" s="124"/>
      <c r="W22" s="124"/>
      <c r="X22" s="124"/>
      <c r="Y22" s="125"/>
    </row>
    <row r="23" spans="1:25" ht="24" customHeight="1" thickBot="1">
      <c r="A23" s="109"/>
      <c r="B23" s="110"/>
      <c r="C23" s="110"/>
      <c r="D23" s="110"/>
      <c r="E23" s="110"/>
      <c r="F23" s="111"/>
      <c r="G23" s="92">
        <f>G17-G19-G21</f>
        <v>0</v>
      </c>
      <c r="H23" s="93"/>
      <c r="I23" s="93"/>
      <c r="J23" s="93"/>
      <c r="K23" s="24" t="s">
        <v>26</v>
      </c>
      <c r="L23" s="92">
        <f>L17-L19-L21</f>
        <v>0</v>
      </c>
      <c r="M23" s="93"/>
      <c r="N23" s="93"/>
      <c r="O23" s="93"/>
      <c r="P23" s="126" t="s">
        <v>26</v>
      </c>
      <c r="Q23" s="126"/>
      <c r="R23" s="127"/>
      <c r="S23" s="92">
        <f>G23+L23</f>
        <v>0</v>
      </c>
      <c r="T23" s="93"/>
      <c r="U23" s="93"/>
      <c r="V23" s="93"/>
      <c r="W23" s="93"/>
      <c r="X23" s="121" t="s">
        <v>26</v>
      </c>
      <c r="Y23" s="122"/>
    </row>
    <row r="24" spans="1:25" ht="21" customHeight="1">
      <c r="A24" s="96" t="s">
        <v>62</v>
      </c>
      <c r="B24" s="97"/>
      <c r="C24" s="97"/>
      <c r="D24" s="97"/>
      <c r="E24" s="97"/>
      <c r="F24" s="98"/>
      <c r="G24" s="99" t="s">
        <v>31</v>
      </c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1"/>
    </row>
    <row r="25" spans="1:25" ht="39.6" customHeight="1" thickBot="1">
      <c r="A25" s="25" t="s">
        <v>60</v>
      </c>
      <c r="B25" s="83" t="s">
        <v>59</v>
      </c>
      <c r="C25" s="83"/>
      <c r="D25" s="83"/>
      <c r="E25" s="83"/>
      <c r="F25" s="84"/>
      <c r="G25" s="102">
        <f>IFERROR(ROUNDDOWN(G23*$AB$4,0),"")</f>
        <v>0</v>
      </c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4" t="s">
        <v>33</v>
      </c>
      <c r="W25" s="104"/>
      <c r="X25" s="104"/>
      <c r="Y25" s="105"/>
    </row>
    <row r="26" spans="1:25" ht="21" customHeight="1">
      <c r="A26" s="96" t="s">
        <v>61</v>
      </c>
      <c r="B26" s="97"/>
      <c r="C26" s="97"/>
      <c r="D26" s="97"/>
      <c r="E26" s="97"/>
      <c r="F26" s="98"/>
      <c r="G26" s="112" t="s">
        <v>32</v>
      </c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4"/>
    </row>
    <row r="27" spans="1:25" ht="39.6" customHeight="1" thickBot="1">
      <c r="A27" s="25" t="s">
        <v>60</v>
      </c>
      <c r="B27" s="83" t="s">
        <v>59</v>
      </c>
      <c r="C27" s="83"/>
      <c r="D27" s="83"/>
      <c r="E27" s="83"/>
      <c r="F27" s="84"/>
      <c r="G27" s="102">
        <f>IFERROR(ROUNDDOWN(L23*$AB$4,0),"")</f>
        <v>0</v>
      </c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4" t="s">
        <v>33</v>
      </c>
      <c r="W27" s="104"/>
      <c r="X27" s="104"/>
      <c r="Y27" s="105"/>
    </row>
    <row r="28" spans="1:25" ht="21" customHeight="1">
      <c r="A28" s="106" t="s">
        <v>21</v>
      </c>
      <c r="B28" s="107"/>
      <c r="C28" s="107"/>
      <c r="D28" s="107"/>
      <c r="E28" s="107"/>
      <c r="F28" s="108"/>
      <c r="G28" s="112" t="s">
        <v>34</v>
      </c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4"/>
    </row>
    <row r="29" spans="1:25" ht="33" customHeight="1" thickBot="1">
      <c r="A29" s="109"/>
      <c r="B29" s="110"/>
      <c r="C29" s="110"/>
      <c r="D29" s="110"/>
      <c r="E29" s="110"/>
      <c r="F29" s="111"/>
      <c r="G29" s="102">
        <f>IFERROR(G25+G27,"")</f>
        <v>0</v>
      </c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4" t="s">
        <v>33</v>
      </c>
      <c r="W29" s="104"/>
      <c r="X29" s="104"/>
      <c r="Y29" s="105"/>
    </row>
    <row r="30" spans="1:25" ht="49.8" customHeight="1" thickBot="1">
      <c r="A30" s="115" t="s">
        <v>22</v>
      </c>
      <c r="B30" s="116"/>
      <c r="C30" s="116"/>
      <c r="D30" s="116"/>
      <c r="E30" s="116"/>
      <c r="F30" s="117"/>
      <c r="G30" s="118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20"/>
    </row>
    <row r="31" spans="1:25" ht="18.600000000000001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</row>
    <row r="32" spans="1:25" ht="19.95" customHeight="1">
      <c r="A32" s="27" t="s">
        <v>40</v>
      </c>
      <c r="B32" s="27" t="s">
        <v>41</v>
      </c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</row>
    <row r="33" spans="1:25" ht="15" customHeight="1">
      <c r="B33" s="82" t="s">
        <v>42</v>
      </c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</row>
    <row r="34" spans="1:25" ht="15" customHeight="1">
      <c r="B34" s="82" t="s">
        <v>43</v>
      </c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</row>
    <row r="35" spans="1:25" ht="15" customHeight="1">
      <c r="B35" s="82" t="s">
        <v>46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</row>
    <row r="36" spans="1:25" ht="15" customHeight="1">
      <c r="B36" s="82" t="s">
        <v>44</v>
      </c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</row>
    <row r="37" spans="1:25" ht="15" customHeight="1">
      <c r="B37" s="82" t="s">
        <v>45</v>
      </c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</row>
    <row r="38" spans="1:25" ht="15" customHeight="1">
      <c r="B38" s="82" t="s">
        <v>47</v>
      </c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</row>
    <row r="39" spans="1:25" ht="16.05" customHeight="1">
      <c r="B39" s="82" t="s">
        <v>48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</row>
    <row r="42" spans="1:25">
      <c r="A42" s="1" t="s">
        <v>49</v>
      </c>
    </row>
    <row r="43" spans="1:25">
      <c r="A43" s="1" t="s">
        <v>50</v>
      </c>
    </row>
    <row r="44" spans="1:25">
      <c r="A44" s="1" t="s">
        <v>51</v>
      </c>
    </row>
    <row r="45" spans="1:25">
      <c r="A45" s="1" t="s">
        <v>52</v>
      </c>
    </row>
    <row r="46" spans="1:25">
      <c r="A46" s="1" t="s">
        <v>53</v>
      </c>
    </row>
    <row r="47" spans="1:25">
      <c r="A47" s="1" t="s">
        <v>54</v>
      </c>
    </row>
    <row r="48" spans="1:25">
      <c r="A48" s="1" t="s">
        <v>55</v>
      </c>
    </row>
  </sheetData>
  <mergeCells count="93">
    <mergeCell ref="AA1:AA3"/>
    <mergeCell ref="C10:H10"/>
    <mergeCell ref="A1:Y1"/>
    <mergeCell ref="A2:Y2"/>
    <mergeCell ref="A3:Y3"/>
    <mergeCell ref="A4:Y4"/>
    <mergeCell ref="A5:C6"/>
    <mergeCell ref="I5:Y5"/>
    <mergeCell ref="I6:M6"/>
    <mergeCell ref="N6:R6"/>
    <mergeCell ref="S6:Y6"/>
    <mergeCell ref="B7:C7"/>
    <mergeCell ref="M11:Y11"/>
    <mergeCell ref="I13:L13"/>
    <mergeCell ref="M13:Y13"/>
    <mergeCell ref="A14:F14"/>
    <mergeCell ref="G14:Y14"/>
    <mergeCell ref="I7:I12"/>
    <mergeCell ref="M7:Y7"/>
    <mergeCell ref="C8:H8"/>
    <mergeCell ref="M8:Y8"/>
    <mergeCell ref="J7:L7"/>
    <mergeCell ref="J8:L8"/>
    <mergeCell ref="J10:L10"/>
    <mergeCell ref="J11:L11"/>
    <mergeCell ref="J9:L9"/>
    <mergeCell ref="M9:Y9"/>
    <mergeCell ref="A15:F15"/>
    <mergeCell ref="G15:K15"/>
    <mergeCell ref="L15:R15"/>
    <mergeCell ref="S15:Y15"/>
    <mergeCell ref="A16:F17"/>
    <mergeCell ref="G16:K16"/>
    <mergeCell ref="L16:R16"/>
    <mergeCell ref="S16:Y16"/>
    <mergeCell ref="L17:O17"/>
    <mergeCell ref="P17:R17"/>
    <mergeCell ref="S17:W17"/>
    <mergeCell ref="X17:Y17"/>
    <mergeCell ref="S19:W19"/>
    <mergeCell ref="X19:Y19"/>
    <mergeCell ref="A20:F21"/>
    <mergeCell ref="G20:K20"/>
    <mergeCell ref="L20:R20"/>
    <mergeCell ref="S20:Y20"/>
    <mergeCell ref="L21:O21"/>
    <mergeCell ref="P21:R21"/>
    <mergeCell ref="S21:W21"/>
    <mergeCell ref="A18:F19"/>
    <mergeCell ref="G18:K18"/>
    <mergeCell ref="L18:R18"/>
    <mergeCell ref="S18:Y18"/>
    <mergeCell ref="L19:O19"/>
    <mergeCell ref="P19:R19"/>
    <mergeCell ref="G27:U27"/>
    <mergeCell ref="V27:Y27"/>
    <mergeCell ref="X21:Y21"/>
    <mergeCell ref="A22:F23"/>
    <mergeCell ref="G22:K22"/>
    <mergeCell ref="L22:R22"/>
    <mergeCell ref="S22:Y22"/>
    <mergeCell ref="L23:O23"/>
    <mergeCell ref="P23:R23"/>
    <mergeCell ref="S23:W23"/>
    <mergeCell ref="G26:Y26"/>
    <mergeCell ref="X23:Y23"/>
    <mergeCell ref="A28:F29"/>
    <mergeCell ref="G28:Y28"/>
    <mergeCell ref="G29:U29"/>
    <mergeCell ref="V29:Y29"/>
    <mergeCell ref="A30:F30"/>
    <mergeCell ref="G30:Y30"/>
    <mergeCell ref="B33:Y33"/>
    <mergeCell ref="B34:Y34"/>
    <mergeCell ref="B35:Y35"/>
    <mergeCell ref="B36:Y36"/>
    <mergeCell ref="B37:Y37"/>
    <mergeCell ref="B38:Y38"/>
    <mergeCell ref="B27:F27"/>
    <mergeCell ref="B39:Y39"/>
    <mergeCell ref="N12:Q12"/>
    <mergeCell ref="R12:X12"/>
    <mergeCell ref="J12:L12"/>
    <mergeCell ref="G19:J19"/>
    <mergeCell ref="G17:J17"/>
    <mergeCell ref="G23:J23"/>
    <mergeCell ref="G21:J21"/>
    <mergeCell ref="A24:F24"/>
    <mergeCell ref="A26:F26"/>
    <mergeCell ref="B25:F25"/>
    <mergeCell ref="G24:Y24"/>
    <mergeCell ref="G25:U25"/>
    <mergeCell ref="V25:Y25"/>
  </mergeCells>
  <phoneticPr fontId="1"/>
  <dataValidations count="2">
    <dataValidation type="list" allowBlank="1" showInputMessage="1" showErrorMessage="1" sqref="B10" xr:uid="{10B5A0B3-A78D-4848-BE6B-C08AB7EEFEE0}">
      <formula1>$A$42:$A$48</formula1>
    </dataValidation>
    <dataValidation type="list" allowBlank="1" showInputMessage="1" showErrorMessage="1" sqref="AA4" xr:uid="{F60CD708-1B7F-41CF-9791-8E757A3AEC27}">
      <formula1>"焼却施設,最終処分場"</formula1>
    </dataValidation>
  </dataValidations>
  <pageMargins left="0.78740157480314965" right="0.70866141732283472" top="0.55118110236220474" bottom="0.55118110236220474" header="0.31496062992125984" footer="0.31496062992125984"/>
  <pageSetup paperSize="9" scale="8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5B608-74B2-4945-BD25-21944AF6B72E}">
  <sheetPr>
    <pageSetUpPr fitToPage="1"/>
  </sheetPr>
  <dimension ref="A1:K37"/>
  <sheetViews>
    <sheetView view="pageBreakPreview" zoomScaleNormal="100" zoomScaleSheetLayoutView="100" workbookViewId="0">
      <selection activeCell="G12" sqref="G12"/>
    </sheetView>
  </sheetViews>
  <sheetFormatPr defaultRowHeight="12"/>
  <cols>
    <col min="1" max="1" width="37.6640625" style="1" customWidth="1"/>
    <col min="2" max="2" width="14.77734375" style="1" customWidth="1"/>
    <col min="3" max="3" width="13.88671875" style="1" customWidth="1"/>
    <col min="4" max="4" width="10.44140625" style="1" customWidth="1"/>
    <col min="5" max="5" width="14.5546875" style="1" customWidth="1"/>
    <col min="6" max="6" width="15.21875" style="1" customWidth="1"/>
    <col min="7" max="16384" width="8.88671875" style="1"/>
  </cols>
  <sheetData>
    <row r="1" spans="1:10" ht="16.95" customHeight="1">
      <c r="A1" s="206" t="s">
        <v>90</v>
      </c>
      <c r="B1" s="206"/>
      <c r="C1" s="206"/>
      <c r="D1" s="206"/>
      <c r="E1" s="206"/>
      <c r="F1" s="206"/>
    </row>
    <row r="2" spans="1:10" ht="10.050000000000001" customHeight="1" thickBot="1">
      <c r="A2" s="200"/>
      <c r="B2" s="200"/>
      <c r="C2" s="200"/>
      <c r="D2" s="200"/>
      <c r="E2" s="200"/>
      <c r="F2" s="200"/>
    </row>
    <row r="3" spans="1:10" ht="19.8" customHeight="1" thickBot="1">
      <c r="A3" s="30" t="s">
        <v>122</v>
      </c>
      <c r="B3" s="31"/>
      <c r="C3" s="32" t="s">
        <v>15</v>
      </c>
      <c r="D3" s="205" t="str">
        <f>IF(様式第14号!M13="","",様式第14号!M13)</f>
        <v/>
      </c>
      <c r="E3" s="205"/>
      <c r="F3" s="205"/>
    </row>
    <row r="4" spans="1:10" ht="16.2" customHeight="1">
      <c r="A4" s="26"/>
      <c r="B4" s="26"/>
      <c r="C4" s="26"/>
      <c r="D4" s="33"/>
      <c r="E4" s="200"/>
      <c r="F4" s="200"/>
    </row>
    <row r="5" spans="1:10" ht="16.8" customHeight="1">
      <c r="A5" s="26"/>
      <c r="B5" s="26"/>
      <c r="C5" s="26"/>
      <c r="D5" s="200"/>
      <c r="E5" s="200"/>
      <c r="F5" s="200"/>
    </row>
    <row r="6" spans="1:10" ht="7.95" customHeight="1" thickBot="1">
      <c r="A6" s="200"/>
      <c r="B6" s="200"/>
      <c r="C6" s="200"/>
      <c r="D6" s="200"/>
      <c r="E6" s="200"/>
      <c r="F6" s="200"/>
    </row>
    <row r="7" spans="1:10" ht="21" customHeight="1" thickBot="1">
      <c r="A7" s="134" t="s">
        <v>89</v>
      </c>
      <c r="B7" s="135"/>
      <c r="C7" s="135"/>
      <c r="D7" s="135"/>
      <c r="E7" s="135"/>
      <c r="F7" s="136"/>
      <c r="J7" s="34"/>
    </row>
    <row r="8" spans="1:10" ht="19.95" customHeight="1" thickBot="1">
      <c r="A8" s="23" t="s">
        <v>25</v>
      </c>
      <c r="B8" s="134" t="str">
        <f>様式第14号!G14</f>
        <v>令和　年　月　日　から　令和　年　月　　日　まで</v>
      </c>
      <c r="C8" s="135"/>
      <c r="D8" s="135"/>
      <c r="E8" s="135"/>
      <c r="F8" s="136"/>
    </row>
    <row r="9" spans="1:10" ht="21" customHeight="1" thickBot="1">
      <c r="A9" s="143" t="s">
        <v>88</v>
      </c>
      <c r="B9" s="168" t="s">
        <v>87</v>
      </c>
      <c r="C9" s="134" t="s">
        <v>86</v>
      </c>
      <c r="D9" s="135"/>
      <c r="E9" s="136"/>
      <c r="F9" s="203" t="s">
        <v>85</v>
      </c>
    </row>
    <row r="10" spans="1:10" ht="48" customHeight="1" thickBot="1">
      <c r="A10" s="201"/>
      <c r="B10" s="202"/>
      <c r="C10" s="36" t="s">
        <v>130</v>
      </c>
      <c r="D10" s="36" t="s">
        <v>84</v>
      </c>
      <c r="E10" s="37" t="s">
        <v>83</v>
      </c>
      <c r="F10" s="204"/>
    </row>
    <row r="11" spans="1:10" ht="23.4" customHeight="1" thickBot="1">
      <c r="A11" s="39" t="s">
        <v>82</v>
      </c>
      <c r="B11" s="40"/>
      <c r="C11" s="40"/>
      <c r="D11" s="41">
        <v>1.1399999999999999</v>
      </c>
      <c r="E11" s="42">
        <f t="shared" ref="E11:E30" si="0">ROUNDDOWN((C11*D11),3)</f>
        <v>0</v>
      </c>
      <c r="F11" s="43">
        <f t="shared" ref="F11:F30" si="1">B11+E11</f>
        <v>0</v>
      </c>
    </row>
    <row r="12" spans="1:10" ht="23.4" customHeight="1" thickBot="1">
      <c r="A12" s="39" t="s">
        <v>81</v>
      </c>
      <c r="B12" s="40"/>
      <c r="C12" s="40"/>
      <c r="D12" s="41">
        <v>1.1000000000000001</v>
      </c>
      <c r="E12" s="42">
        <f t="shared" si="0"/>
        <v>0</v>
      </c>
      <c r="F12" s="43">
        <f t="shared" si="1"/>
        <v>0</v>
      </c>
    </row>
    <row r="13" spans="1:10" ht="23.4" customHeight="1" thickBot="1">
      <c r="A13" s="39" t="s">
        <v>80</v>
      </c>
      <c r="B13" s="40"/>
      <c r="C13" s="40"/>
      <c r="D13" s="41">
        <v>0.9</v>
      </c>
      <c r="E13" s="42">
        <f t="shared" si="0"/>
        <v>0</v>
      </c>
      <c r="F13" s="43">
        <f t="shared" si="1"/>
        <v>0</v>
      </c>
    </row>
    <row r="14" spans="1:10" ht="23.4" customHeight="1" thickBot="1">
      <c r="A14" s="44" t="s">
        <v>79</v>
      </c>
      <c r="B14" s="40"/>
      <c r="C14" s="40"/>
      <c r="D14" s="41">
        <v>1.25</v>
      </c>
      <c r="E14" s="42">
        <f t="shared" si="0"/>
        <v>0</v>
      </c>
      <c r="F14" s="43">
        <f t="shared" si="1"/>
        <v>0</v>
      </c>
    </row>
    <row r="15" spans="1:10" ht="23.4" customHeight="1" thickBot="1">
      <c r="A15" s="44" t="s">
        <v>78</v>
      </c>
      <c r="B15" s="40"/>
      <c r="C15" s="40"/>
      <c r="D15" s="41">
        <v>1.1299999999999999</v>
      </c>
      <c r="E15" s="42">
        <f t="shared" si="0"/>
        <v>0</v>
      </c>
      <c r="F15" s="43">
        <f t="shared" si="1"/>
        <v>0</v>
      </c>
    </row>
    <row r="16" spans="1:10" ht="23.4" customHeight="1" thickBot="1">
      <c r="A16" s="39" t="s">
        <v>77</v>
      </c>
      <c r="B16" s="40"/>
      <c r="C16" s="40"/>
      <c r="D16" s="41">
        <v>0.35</v>
      </c>
      <c r="E16" s="42">
        <f t="shared" si="0"/>
        <v>0</v>
      </c>
      <c r="F16" s="43">
        <f t="shared" si="1"/>
        <v>0</v>
      </c>
    </row>
    <row r="17" spans="1:11" ht="23.4" customHeight="1" thickBot="1">
      <c r="A17" s="39" t="s">
        <v>76</v>
      </c>
      <c r="B17" s="40"/>
      <c r="C17" s="40"/>
      <c r="D17" s="41">
        <v>0.3</v>
      </c>
      <c r="E17" s="42">
        <f t="shared" si="0"/>
        <v>0</v>
      </c>
      <c r="F17" s="43">
        <f t="shared" si="1"/>
        <v>0</v>
      </c>
    </row>
    <row r="18" spans="1:11" ht="23.4" customHeight="1" thickBot="1">
      <c r="A18" s="39" t="s">
        <v>75</v>
      </c>
      <c r="B18" s="40"/>
      <c r="C18" s="40"/>
      <c r="D18" s="41">
        <v>0.55000000000000004</v>
      </c>
      <c r="E18" s="42">
        <f t="shared" si="0"/>
        <v>0</v>
      </c>
      <c r="F18" s="43">
        <f t="shared" si="1"/>
        <v>0</v>
      </c>
    </row>
    <row r="19" spans="1:11" ht="23.4" customHeight="1" thickBot="1">
      <c r="A19" s="39" t="s">
        <v>74</v>
      </c>
      <c r="B19" s="40"/>
      <c r="C19" s="40"/>
      <c r="D19" s="41">
        <v>0.12</v>
      </c>
      <c r="E19" s="42">
        <f t="shared" si="0"/>
        <v>0</v>
      </c>
      <c r="F19" s="43">
        <f t="shared" si="1"/>
        <v>0</v>
      </c>
    </row>
    <row r="20" spans="1:11" ht="38.4" customHeight="1" thickBot="1">
      <c r="A20" s="45" t="s">
        <v>119</v>
      </c>
      <c r="B20" s="40"/>
      <c r="C20" s="40"/>
      <c r="D20" s="41">
        <v>1</v>
      </c>
      <c r="E20" s="42">
        <f t="shared" si="0"/>
        <v>0</v>
      </c>
      <c r="F20" s="43">
        <f t="shared" si="1"/>
        <v>0</v>
      </c>
    </row>
    <row r="21" spans="1:11" ht="38.4" customHeight="1" thickBot="1">
      <c r="A21" s="45" t="s">
        <v>120</v>
      </c>
      <c r="B21" s="40"/>
      <c r="C21" s="40"/>
      <c r="D21" s="41">
        <v>1</v>
      </c>
      <c r="E21" s="42">
        <f t="shared" si="0"/>
        <v>0</v>
      </c>
      <c r="F21" s="43">
        <f t="shared" si="1"/>
        <v>0</v>
      </c>
    </row>
    <row r="22" spans="1:11" ht="23.4" customHeight="1" thickBot="1">
      <c r="A22" s="39" t="s">
        <v>73</v>
      </c>
      <c r="B22" s="40"/>
      <c r="C22" s="40"/>
      <c r="D22" s="41">
        <v>0.52</v>
      </c>
      <c r="E22" s="42">
        <f t="shared" si="0"/>
        <v>0</v>
      </c>
      <c r="F22" s="43">
        <f t="shared" si="1"/>
        <v>0</v>
      </c>
    </row>
    <row r="23" spans="1:11" ht="23.4" customHeight="1" thickBot="1">
      <c r="A23" s="39" t="s">
        <v>72</v>
      </c>
      <c r="B23" s="40"/>
      <c r="C23" s="40"/>
      <c r="D23" s="41">
        <v>1.1299999999999999</v>
      </c>
      <c r="E23" s="42">
        <f t="shared" si="0"/>
        <v>0</v>
      </c>
      <c r="F23" s="43">
        <f t="shared" si="1"/>
        <v>0</v>
      </c>
    </row>
    <row r="24" spans="1:11" ht="48" customHeight="1" thickBot="1">
      <c r="A24" s="45" t="s">
        <v>121</v>
      </c>
      <c r="B24" s="40"/>
      <c r="C24" s="40"/>
      <c r="D24" s="41">
        <v>1</v>
      </c>
      <c r="E24" s="42">
        <f t="shared" si="0"/>
        <v>0</v>
      </c>
      <c r="F24" s="43">
        <f t="shared" si="1"/>
        <v>0</v>
      </c>
    </row>
    <row r="25" spans="1:11" ht="23.4" customHeight="1" thickBot="1">
      <c r="A25" s="39" t="s">
        <v>71</v>
      </c>
      <c r="B25" s="40"/>
      <c r="C25" s="40"/>
      <c r="D25" s="41">
        <v>1.93</v>
      </c>
      <c r="E25" s="42">
        <f t="shared" si="0"/>
        <v>0</v>
      </c>
      <c r="F25" s="43">
        <f t="shared" si="1"/>
        <v>0</v>
      </c>
    </row>
    <row r="26" spans="1:11" ht="47.4" customHeight="1" thickBot="1">
      <c r="A26" s="45" t="s">
        <v>123</v>
      </c>
      <c r="B26" s="40"/>
      <c r="C26" s="40"/>
      <c r="D26" s="41">
        <v>1.48</v>
      </c>
      <c r="E26" s="42">
        <f t="shared" si="0"/>
        <v>0</v>
      </c>
      <c r="F26" s="43">
        <f t="shared" si="1"/>
        <v>0</v>
      </c>
    </row>
    <row r="27" spans="1:11" ht="23.4" customHeight="1" thickBot="1">
      <c r="A27" s="44" t="s">
        <v>70</v>
      </c>
      <c r="B27" s="40"/>
      <c r="C27" s="40"/>
      <c r="D27" s="41">
        <v>1</v>
      </c>
      <c r="E27" s="42">
        <f t="shared" si="0"/>
        <v>0</v>
      </c>
      <c r="F27" s="43">
        <f t="shared" si="1"/>
        <v>0</v>
      </c>
    </row>
    <row r="28" spans="1:11" ht="23.4" customHeight="1" thickBot="1">
      <c r="A28" s="44" t="s">
        <v>69</v>
      </c>
      <c r="B28" s="40"/>
      <c r="C28" s="40"/>
      <c r="D28" s="41">
        <v>1</v>
      </c>
      <c r="E28" s="42">
        <f t="shared" si="0"/>
        <v>0</v>
      </c>
      <c r="F28" s="43">
        <f t="shared" si="1"/>
        <v>0</v>
      </c>
    </row>
    <row r="29" spans="1:11" ht="23.4" customHeight="1" thickBot="1">
      <c r="A29" s="44" t="s">
        <v>68</v>
      </c>
      <c r="B29" s="40"/>
      <c r="C29" s="40"/>
      <c r="D29" s="41">
        <v>1.26</v>
      </c>
      <c r="E29" s="42">
        <f t="shared" si="0"/>
        <v>0</v>
      </c>
      <c r="F29" s="43">
        <f t="shared" si="1"/>
        <v>0</v>
      </c>
    </row>
    <row r="30" spans="1:11" ht="49.2" customHeight="1" thickBot="1">
      <c r="A30" s="45" t="s">
        <v>124</v>
      </c>
      <c r="B30" s="40"/>
      <c r="C30" s="40"/>
      <c r="D30" s="41">
        <v>1</v>
      </c>
      <c r="E30" s="42">
        <f t="shared" si="0"/>
        <v>0</v>
      </c>
      <c r="F30" s="43">
        <f t="shared" si="1"/>
        <v>0</v>
      </c>
    </row>
    <row r="31" spans="1:11" ht="44.4" customHeight="1" thickBot="1">
      <c r="A31" s="195" t="s">
        <v>67</v>
      </c>
      <c r="B31" s="196">
        <f>SUM(B11:B30)</f>
        <v>0</v>
      </c>
      <c r="C31" s="197" t="s">
        <v>0</v>
      </c>
      <c r="D31" s="197"/>
      <c r="E31" s="198">
        <f>SUM(E11:E30)</f>
        <v>0</v>
      </c>
      <c r="F31" s="35" t="s">
        <v>66</v>
      </c>
    </row>
    <row r="32" spans="1:11" ht="31.8" customHeight="1" thickTop="1" thickBot="1">
      <c r="A32" s="195"/>
      <c r="B32" s="196"/>
      <c r="C32" s="197"/>
      <c r="D32" s="197"/>
      <c r="E32" s="199"/>
      <c r="F32" s="47">
        <f>SUM(F11:F30)</f>
        <v>0</v>
      </c>
      <c r="G32" s="48"/>
      <c r="K32" s="28"/>
    </row>
    <row r="33" spans="1:11" ht="17.399999999999999" customHeight="1">
      <c r="A33" s="49"/>
      <c r="B33" s="49"/>
      <c r="C33" s="50"/>
      <c r="D33" s="50"/>
      <c r="E33" s="49"/>
      <c r="F33" s="51"/>
      <c r="K33" s="28"/>
    </row>
    <row r="34" spans="1:11" ht="16.95" customHeight="1">
      <c r="A34" s="28" t="s">
        <v>127</v>
      </c>
      <c r="B34" s="28"/>
      <c r="C34" s="28"/>
      <c r="D34" s="28"/>
      <c r="E34" s="28"/>
      <c r="F34" s="28"/>
      <c r="K34" s="28"/>
    </row>
    <row r="35" spans="1:11" ht="15" customHeight="1">
      <c r="A35" s="26" t="s">
        <v>128</v>
      </c>
      <c r="B35" s="28"/>
      <c r="C35" s="28"/>
      <c r="D35" s="28"/>
      <c r="E35" s="28"/>
      <c r="F35" s="28"/>
      <c r="K35" s="28"/>
    </row>
    <row r="36" spans="1:11" ht="15" customHeight="1">
      <c r="A36" s="26"/>
      <c r="B36" s="28"/>
      <c r="C36" s="28"/>
      <c r="D36" s="28"/>
      <c r="E36" s="28"/>
      <c r="F36" s="28"/>
    </row>
    <row r="37" spans="1:11" ht="16.05" customHeight="1">
      <c r="A37" s="26"/>
      <c r="B37" s="26"/>
      <c r="C37" s="26"/>
      <c r="D37" s="26"/>
      <c r="E37" s="26"/>
      <c r="F37" s="26"/>
    </row>
  </sheetData>
  <mergeCells count="16">
    <mergeCell ref="D3:F3"/>
    <mergeCell ref="A1:F1"/>
    <mergeCell ref="A2:F2"/>
    <mergeCell ref="E4:F4"/>
    <mergeCell ref="D5:F5"/>
    <mergeCell ref="A31:A32"/>
    <mergeCell ref="B31:B32"/>
    <mergeCell ref="C31:D32"/>
    <mergeCell ref="E31:E32"/>
    <mergeCell ref="A6:F6"/>
    <mergeCell ref="A7:F7"/>
    <mergeCell ref="B8:F8"/>
    <mergeCell ref="A9:A10"/>
    <mergeCell ref="B9:B10"/>
    <mergeCell ref="C9:E9"/>
    <mergeCell ref="F9:F10"/>
  </mergeCells>
  <phoneticPr fontId="1"/>
  <pageMargins left="0.9055118110236221" right="0.70866141732283472" top="0.74803149606299213" bottom="0.74803149606299213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F8AC4-F743-42CC-9F94-E7B436CBED4A}">
  <sheetPr>
    <pageSetUpPr fitToPage="1"/>
  </sheetPr>
  <dimension ref="A1:K37"/>
  <sheetViews>
    <sheetView view="pageBreakPreview" zoomScaleNormal="100" zoomScaleSheetLayoutView="100" workbookViewId="0">
      <selection activeCell="I12" sqref="I12"/>
    </sheetView>
  </sheetViews>
  <sheetFormatPr defaultRowHeight="12"/>
  <cols>
    <col min="1" max="1" width="37.6640625" style="1" customWidth="1"/>
    <col min="2" max="2" width="14.77734375" style="1" customWidth="1"/>
    <col min="3" max="3" width="13.88671875" style="1" customWidth="1"/>
    <col min="4" max="4" width="10.44140625" style="1" customWidth="1"/>
    <col min="5" max="5" width="14.5546875" style="1" customWidth="1"/>
    <col min="6" max="6" width="15.21875" style="1" customWidth="1"/>
    <col min="7" max="16384" width="8.88671875" style="1"/>
  </cols>
  <sheetData>
    <row r="1" spans="1:10" ht="16.95" customHeight="1">
      <c r="A1" s="206" t="s">
        <v>90</v>
      </c>
      <c r="B1" s="206"/>
      <c r="C1" s="206"/>
      <c r="D1" s="206"/>
      <c r="E1" s="206"/>
      <c r="F1" s="206"/>
    </row>
    <row r="2" spans="1:10" ht="10.050000000000001" customHeight="1" thickBot="1">
      <c r="A2" s="200"/>
      <c r="B2" s="200"/>
      <c r="C2" s="200"/>
      <c r="D2" s="200"/>
      <c r="E2" s="200"/>
      <c r="F2" s="200"/>
    </row>
    <row r="3" spans="1:10" ht="19.8" customHeight="1" thickBot="1">
      <c r="A3" s="30" t="s">
        <v>122</v>
      </c>
      <c r="B3" s="31"/>
      <c r="C3" s="32" t="s">
        <v>15</v>
      </c>
      <c r="D3" s="205" t="str">
        <f>IF(様式第14号!M13="","",様式第14号!M13)</f>
        <v/>
      </c>
      <c r="E3" s="205"/>
      <c r="F3" s="205"/>
    </row>
    <row r="4" spans="1:10" ht="16.2" customHeight="1">
      <c r="A4" s="26"/>
      <c r="B4" s="26"/>
      <c r="C4" s="26"/>
      <c r="D4" s="33"/>
      <c r="E4" s="200"/>
      <c r="F4" s="200"/>
    </row>
    <row r="5" spans="1:10" ht="16.8" customHeight="1">
      <c r="A5" s="26"/>
      <c r="B5" s="26"/>
      <c r="C5" s="26"/>
      <c r="D5" s="200"/>
      <c r="E5" s="200"/>
      <c r="F5" s="200"/>
    </row>
    <row r="6" spans="1:10" ht="7.95" customHeight="1" thickBot="1">
      <c r="A6" s="200"/>
      <c r="B6" s="200"/>
      <c r="C6" s="200"/>
      <c r="D6" s="200"/>
      <c r="E6" s="200"/>
      <c r="F6" s="200"/>
    </row>
    <row r="7" spans="1:10" ht="21" customHeight="1" thickBot="1">
      <c r="A7" s="134" t="s">
        <v>89</v>
      </c>
      <c r="B7" s="135"/>
      <c r="C7" s="135"/>
      <c r="D7" s="135"/>
      <c r="E7" s="135"/>
      <c r="F7" s="136"/>
      <c r="J7" s="30"/>
    </row>
    <row r="8" spans="1:10" ht="19.95" customHeight="1" thickBot="1">
      <c r="A8" s="23" t="s">
        <v>25</v>
      </c>
      <c r="B8" s="134" t="str">
        <f>様式第14号!G14</f>
        <v>令和　年　月　日　から　令和　年　月　　日　まで</v>
      </c>
      <c r="C8" s="135"/>
      <c r="D8" s="135"/>
      <c r="E8" s="135"/>
      <c r="F8" s="136"/>
    </row>
    <row r="9" spans="1:10" ht="21" customHeight="1" thickBot="1">
      <c r="A9" s="143" t="s">
        <v>88</v>
      </c>
      <c r="B9" s="168" t="s">
        <v>87</v>
      </c>
      <c r="C9" s="134" t="s">
        <v>86</v>
      </c>
      <c r="D9" s="135"/>
      <c r="E9" s="136"/>
      <c r="F9" s="203" t="s">
        <v>85</v>
      </c>
    </row>
    <row r="10" spans="1:10" ht="48" customHeight="1" thickBot="1">
      <c r="A10" s="201"/>
      <c r="B10" s="202"/>
      <c r="C10" s="36" t="s">
        <v>130</v>
      </c>
      <c r="D10" s="36" t="s">
        <v>84</v>
      </c>
      <c r="E10" s="37" t="s">
        <v>83</v>
      </c>
      <c r="F10" s="204"/>
    </row>
    <row r="11" spans="1:10" ht="23.4" customHeight="1" thickBot="1">
      <c r="A11" s="39" t="s">
        <v>82</v>
      </c>
      <c r="B11" s="40"/>
      <c r="C11" s="40"/>
      <c r="D11" s="41">
        <v>1.1399999999999999</v>
      </c>
      <c r="E11" s="42">
        <f t="shared" ref="E11:E30" si="0">ROUNDDOWN((C11*D11),3)</f>
        <v>0</v>
      </c>
      <c r="F11" s="43">
        <f t="shared" ref="F11:F30" si="1">B11+E11</f>
        <v>0</v>
      </c>
    </row>
    <row r="12" spans="1:10" ht="23.4" customHeight="1" thickBot="1">
      <c r="A12" s="39" t="s">
        <v>81</v>
      </c>
      <c r="B12" s="40"/>
      <c r="C12" s="40"/>
      <c r="D12" s="41">
        <v>1.1000000000000001</v>
      </c>
      <c r="E12" s="42">
        <f t="shared" si="0"/>
        <v>0</v>
      </c>
      <c r="F12" s="43">
        <f t="shared" si="1"/>
        <v>0</v>
      </c>
    </row>
    <row r="13" spans="1:10" ht="23.4" customHeight="1" thickBot="1">
      <c r="A13" s="39" t="s">
        <v>80</v>
      </c>
      <c r="B13" s="40"/>
      <c r="C13" s="40"/>
      <c r="D13" s="41">
        <v>0.9</v>
      </c>
      <c r="E13" s="42">
        <f t="shared" si="0"/>
        <v>0</v>
      </c>
      <c r="F13" s="43">
        <f t="shared" si="1"/>
        <v>0</v>
      </c>
    </row>
    <row r="14" spans="1:10" ht="23.4" customHeight="1" thickBot="1">
      <c r="A14" s="44" t="s">
        <v>79</v>
      </c>
      <c r="B14" s="40"/>
      <c r="C14" s="40"/>
      <c r="D14" s="41">
        <v>1.25</v>
      </c>
      <c r="E14" s="42">
        <f t="shared" si="0"/>
        <v>0</v>
      </c>
      <c r="F14" s="43">
        <f t="shared" si="1"/>
        <v>0</v>
      </c>
    </row>
    <row r="15" spans="1:10" ht="23.4" customHeight="1" thickBot="1">
      <c r="A15" s="44" t="s">
        <v>78</v>
      </c>
      <c r="B15" s="40"/>
      <c r="C15" s="40"/>
      <c r="D15" s="41">
        <v>1.1299999999999999</v>
      </c>
      <c r="E15" s="42">
        <f t="shared" si="0"/>
        <v>0</v>
      </c>
      <c r="F15" s="43">
        <f t="shared" si="1"/>
        <v>0</v>
      </c>
    </row>
    <row r="16" spans="1:10" ht="23.4" customHeight="1" thickBot="1">
      <c r="A16" s="39" t="s">
        <v>77</v>
      </c>
      <c r="B16" s="40"/>
      <c r="C16" s="40"/>
      <c r="D16" s="41">
        <v>0.35</v>
      </c>
      <c r="E16" s="42">
        <f t="shared" si="0"/>
        <v>0</v>
      </c>
      <c r="F16" s="43">
        <f t="shared" si="1"/>
        <v>0</v>
      </c>
    </row>
    <row r="17" spans="1:11" ht="23.4" customHeight="1" thickBot="1">
      <c r="A17" s="39" t="s">
        <v>76</v>
      </c>
      <c r="B17" s="40"/>
      <c r="C17" s="40"/>
      <c r="D17" s="41">
        <v>0.3</v>
      </c>
      <c r="E17" s="42">
        <f t="shared" si="0"/>
        <v>0</v>
      </c>
      <c r="F17" s="43">
        <f t="shared" si="1"/>
        <v>0</v>
      </c>
    </row>
    <row r="18" spans="1:11" ht="23.4" customHeight="1" thickBot="1">
      <c r="A18" s="39" t="s">
        <v>75</v>
      </c>
      <c r="B18" s="40"/>
      <c r="C18" s="40"/>
      <c r="D18" s="41">
        <v>0.55000000000000004</v>
      </c>
      <c r="E18" s="42">
        <f t="shared" si="0"/>
        <v>0</v>
      </c>
      <c r="F18" s="43">
        <f t="shared" si="1"/>
        <v>0</v>
      </c>
    </row>
    <row r="19" spans="1:11" ht="23.4" customHeight="1" thickBot="1">
      <c r="A19" s="39" t="s">
        <v>74</v>
      </c>
      <c r="B19" s="40"/>
      <c r="C19" s="40"/>
      <c r="D19" s="41">
        <v>0.12</v>
      </c>
      <c r="E19" s="42">
        <f t="shared" si="0"/>
        <v>0</v>
      </c>
      <c r="F19" s="43">
        <f t="shared" si="1"/>
        <v>0</v>
      </c>
    </row>
    <row r="20" spans="1:11" ht="38.4" customHeight="1" thickBot="1">
      <c r="A20" s="45" t="s">
        <v>119</v>
      </c>
      <c r="B20" s="40"/>
      <c r="C20" s="40"/>
      <c r="D20" s="41">
        <v>1</v>
      </c>
      <c r="E20" s="42">
        <f t="shared" si="0"/>
        <v>0</v>
      </c>
      <c r="F20" s="43">
        <f t="shared" si="1"/>
        <v>0</v>
      </c>
    </row>
    <row r="21" spans="1:11" ht="38.4" customHeight="1" thickBot="1">
      <c r="A21" s="45" t="s">
        <v>120</v>
      </c>
      <c r="B21" s="40"/>
      <c r="C21" s="40"/>
      <c r="D21" s="41">
        <v>1</v>
      </c>
      <c r="E21" s="42">
        <f t="shared" si="0"/>
        <v>0</v>
      </c>
      <c r="F21" s="43">
        <f t="shared" si="1"/>
        <v>0</v>
      </c>
    </row>
    <row r="22" spans="1:11" ht="23.4" customHeight="1" thickBot="1">
      <c r="A22" s="39" t="s">
        <v>73</v>
      </c>
      <c r="B22" s="40"/>
      <c r="C22" s="40"/>
      <c r="D22" s="41">
        <v>0.52</v>
      </c>
      <c r="E22" s="42">
        <f t="shared" si="0"/>
        <v>0</v>
      </c>
      <c r="F22" s="43">
        <f t="shared" si="1"/>
        <v>0</v>
      </c>
    </row>
    <row r="23" spans="1:11" ht="23.4" customHeight="1" thickBot="1">
      <c r="A23" s="39" t="s">
        <v>72</v>
      </c>
      <c r="B23" s="40"/>
      <c r="C23" s="40"/>
      <c r="D23" s="41">
        <v>1.1299999999999999</v>
      </c>
      <c r="E23" s="42">
        <f t="shared" si="0"/>
        <v>0</v>
      </c>
      <c r="F23" s="43">
        <f t="shared" si="1"/>
        <v>0</v>
      </c>
    </row>
    <row r="24" spans="1:11" ht="65.400000000000006" customHeight="1" thickBot="1">
      <c r="A24" s="45" t="s">
        <v>121</v>
      </c>
      <c r="B24" s="40"/>
      <c r="C24" s="40"/>
      <c r="D24" s="41">
        <v>1</v>
      </c>
      <c r="E24" s="42">
        <f t="shared" si="0"/>
        <v>0</v>
      </c>
      <c r="F24" s="43">
        <f t="shared" si="1"/>
        <v>0</v>
      </c>
    </row>
    <row r="25" spans="1:11" ht="23.4" customHeight="1" thickBot="1">
      <c r="A25" s="39" t="s">
        <v>71</v>
      </c>
      <c r="B25" s="40"/>
      <c r="C25" s="40"/>
      <c r="D25" s="41">
        <v>1.93</v>
      </c>
      <c r="E25" s="42">
        <f t="shared" si="0"/>
        <v>0</v>
      </c>
      <c r="F25" s="43">
        <f t="shared" si="1"/>
        <v>0</v>
      </c>
    </row>
    <row r="26" spans="1:11" ht="60" customHeight="1" thickBot="1">
      <c r="A26" s="45" t="s">
        <v>123</v>
      </c>
      <c r="B26" s="40"/>
      <c r="C26" s="40"/>
      <c r="D26" s="41">
        <v>1.48</v>
      </c>
      <c r="E26" s="42">
        <f t="shared" si="0"/>
        <v>0</v>
      </c>
      <c r="F26" s="43">
        <f t="shared" si="1"/>
        <v>0</v>
      </c>
    </row>
    <row r="27" spans="1:11" ht="23.4" customHeight="1" thickBot="1">
      <c r="A27" s="44" t="s">
        <v>70</v>
      </c>
      <c r="B27" s="40"/>
      <c r="C27" s="40"/>
      <c r="D27" s="41">
        <v>1</v>
      </c>
      <c r="E27" s="42">
        <f t="shared" si="0"/>
        <v>0</v>
      </c>
      <c r="F27" s="43">
        <f t="shared" si="1"/>
        <v>0</v>
      </c>
    </row>
    <row r="28" spans="1:11" ht="23.4" customHeight="1" thickBot="1">
      <c r="A28" s="44" t="s">
        <v>69</v>
      </c>
      <c r="B28" s="40"/>
      <c r="C28" s="40"/>
      <c r="D28" s="41">
        <v>1</v>
      </c>
      <c r="E28" s="42">
        <f t="shared" si="0"/>
        <v>0</v>
      </c>
      <c r="F28" s="43">
        <f t="shared" si="1"/>
        <v>0</v>
      </c>
    </row>
    <row r="29" spans="1:11" ht="23.4" customHeight="1" thickBot="1">
      <c r="A29" s="44" t="s">
        <v>68</v>
      </c>
      <c r="B29" s="40"/>
      <c r="C29" s="40"/>
      <c r="D29" s="41">
        <v>1.26</v>
      </c>
      <c r="E29" s="42">
        <f t="shared" si="0"/>
        <v>0</v>
      </c>
      <c r="F29" s="43">
        <f t="shared" si="1"/>
        <v>0</v>
      </c>
    </row>
    <row r="30" spans="1:11" ht="49.2" customHeight="1" thickBot="1">
      <c r="A30" s="45" t="s">
        <v>124</v>
      </c>
      <c r="B30" s="40"/>
      <c r="C30" s="40"/>
      <c r="D30" s="41">
        <v>1</v>
      </c>
      <c r="E30" s="42">
        <f t="shared" si="0"/>
        <v>0</v>
      </c>
      <c r="F30" s="43">
        <f t="shared" si="1"/>
        <v>0</v>
      </c>
    </row>
    <row r="31" spans="1:11" ht="44.4" customHeight="1" thickBot="1">
      <c r="A31" s="195" t="s">
        <v>67</v>
      </c>
      <c r="B31" s="196">
        <f>SUM(B11:B30)</f>
        <v>0</v>
      </c>
      <c r="C31" s="197" t="s">
        <v>0</v>
      </c>
      <c r="D31" s="197"/>
      <c r="E31" s="198">
        <f>SUM(E11:E30)</f>
        <v>0</v>
      </c>
      <c r="F31" s="35" t="s">
        <v>66</v>
      </c>
    </row>
    <row r="32" spans="1:11" ht="31.8" customHeight="1" thickTop="1" thickBot="1">
      <c r="A32" s="195"/>
      <c r="B32" s="196"/>
      <c r="C32" s="197"/>
      <c r="D32" s="197"/>
      <c r="E32" s="199"/>
      <c r="F32" s="47">
        <f>SUM(F11:F30)</f>
        <v>0</v>
      </c>
      <c r="G32" s="48"/>
      <c r="K32" s="28"/>
    </row>
    <row r="33" spans="1:11" ht="17.399999999999999" customHeight="1">
      <c r="A33" s="49"/>
      <c r="B33" s="49"/>
      <c r="C33" s="50"/>
      <c r="D33" s="50"/>
      <c r="E33" s="49"/>
      <c r="F33" s="51"/>
      <c r="K33" s="28"/>
    </row>
    <row r="34" spans="1:11" ht="16.95" customHeight="1">
      <c r="A34" s="28" t="s">
        <v>127</v>
      </c>
      <c r="B34" s="28"/>
      <c r="C34" s="28"/>
      <c r="D34" s="28"/>
      <c r="E34" s="28"/>
      <c r="F34" s="28"/>
      <c r="K34" s="28"/>
    </row>
    <row r="35" spans="1:11" ht="15" customHeight="1">
      <c r="A35" s="26" t="s">
        <v>128</v>
      </c>
      <c r="B35" s="28"/>
      <c r="C35" s="28"/>
      <c r="D35" s="28"/>
      <c r="E35" s="28"/>
      <c r="F35" s="28"/>
      <c r="K35" s="28"/>
    </row>
    <row r="36" spans="1:11" ht="15" customHeight="1">
      <c r="A36" s="26"/>
      <c r="B36" s="28"/>
      <c r="C36" s="28"/>
      <c r="D36" s="28"/>
      <c r="E36" s="28"/>
      <c r="F36" s="28"/>
    </row>
    <row r="37" spans="1:11" ht="16.05" customHeight="1">
      <c r="A37" s="26"/>
      <c r="B37" s="26"/>
      <c r="C37" s="26"/>
      <c r="D37" s="26"/>
      <c r="E37" s="26"/>
      <c r="F37" s="26"/>
    </row>
  </sheetData>
  <mergeCells count="16">
    <mergeCell ref="A6:F6"/>
    <mergeCell ref="A1:F1"/>
    <mergeCell ref="A2:F2"/>
    <mergeCell ref="D3:F3"/>
    <mergeCell ref="E4:F4"/>
    <mergeCell ref="D5:F5"/>
    <mergeCell ref="A31:A32"/>
    <mergeCell ref="B31:B32"/>
    <mergeCell ref="C31:D32"/>
    <mergeCell ref="E31:E32"/>
    <mergeCell ref="A7:F7"/>
    <mergeCell ref="B8:F8"/>
    <mergeCell ref="A9:A10"/>
    <mergeCell ref="B9:B10"/>
    <mergeCell ref="C9:E9"/>
    <mergeCell ref="F9:F10"/>
  </mergeCells>
  <phoneticPr fontId="1"/>
  <pageMargins left="0.9055118110236221" right="0.70866141732283472" top="0.74803149606299213" bottom="0.74803149606299213" header="0.31496062992125984" footer="0.31496062992125984"/>
  <pageSetup paperSize="9" scale="8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261DD-EB7B-4FF0-82E1-286515801477}">
  <sheetPr>
    <pageSetUpPr fitToPage="1"/>
  </sheetPr>
  <dimension ref="A1:K19"/>
  <sheetViews>
    <sheetView view="pageBreakPreview" zoomScaleNormal="100" zoomScaleSheetLayoutView="100" workbookViewId="0">
      <selection activeCell="B6" sqref="B6:J6"/>
    </sheetView>
  </sheetViews>
  <sheetFormatPr defaultRowHeight="12"/>
  <cols>
    <col min="1" max="1" width="23.109375" style="1" customWidth="1"/>
    <col min="2" max="2" width="12.33203125" style="1" customWidth="1"/>
    <col min="3" max="4" width="12.5546875" style="1" customWidth="1"/>
    <col min="5" max="5" width="19.33203125" style="1" customWidth="1"/>
    <col min="6" max="8" width="7.109375" style="1" customWidth="1"/>
    <col min="9" max="9" width="19.6640625" style="1" customWidth="1"/>
    <col min="10" max="10" width="17.44140625" style="1" customWidth="1"/>
    <col min="11" max="16384" width="8.88671875" style="1"/>
  </cols>
  <sheetData>
    <row r="1" spans="1:11" ht="16.05" customHeight="1">
      <c r="A1" s="28" t="s">
        <v>104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05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ht="22.2" customHeight="1" thickBot="1">
      <c r="A3" s="26"/>
      <c r="B3" s="26"/>
      <c r="C3" s="26"/>
      <c r="D3" s="26"/>
      <c r="E3" s="26"/>
      <c r="F3" s="205" t="s">
        <v>15</v>
      </c>
      <c r="G3" s="205"/>
      <c r="H3" s="228" t="str">
        <f>IF(様式第14号!M13="","",様式第14号!M13)</f>
        <v/>
      </c>
      <c r="I3" s="228"/>
      <c r="J3" s="228"/>
      <c r="K3" s="26"/>
    </row>
    <row r="4" spans="1:11" ht="21.6" customHeight="1" thickTop="1" thickBot="1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11" ht="22.95" customHeight="1" thickBot="1">
      <c r="A5" s="134" t="s">
        <v>103</v>
      </c>
      <c r="B5" s="135"/>
      <c r="C5" s="135"/>
      <c r="D5" s="135"/>
      <c r="E5" s="135"/>
      <c r="F5" s="135"/>
      <c r="G5" s="135"/>
      <c r="H5" s="135"/>
      <c r="I5" s="135"/>
      <c r="J5" s="136"/>
      <c r="K5" s="200"/>
    </row>
    <row r="6" spans="1:11" ht="22.05" customHeight="1" thickBot="1">
      <c r="A6" s="46" t="s">
        <v>25</v>
      </c>
      <c r="B6" s="134" t="str">
        <f>様式第14号!G14</f>
        <v>令和　年　月　日　から　令和　年　月　　日　まで</v>
      </c>
      <c r="C6" s="135"/>
      <c r="D6" s="135"/>
      <c r="E6" s="135"/>
      <c r="F6" s="135"/>
      <c r="G6" s="135"/>
      <c r="H6" s="135"/>
      <c r="I6" s="135"/>
      <c r="J6" s="136"/>
      <c r="K6" s="200"/>
    </row>
    <row r="7" spans="1:11" ht="22.05" customHeight="1" thickBot="1">
      <c r="A7" s="212" t="s">
        <v>88</v>
      </c>
      <c r="B7" s="52" t="s">
        <v>102</v>
      </c>
      <c r="C7" s="134" t="s">
        <v>86</v>
      </c>
      <c r="D7" s="135"/>
      <c r="E7" s="136"/>
      <c r="F7" s="106" t="s">
        <v>101</v>
      </c>
      <c r="G7" s="107"/>
      <c r="H7" s="107"/>
      <c r="I7" s="108"/>
      <c r="J7" s="229" t="s">
        <v>100</v>
      </c>
      <c r="K7" s="200"/>
    </row>
    <row r="8" spans="1:11" ht="33" customHeight="1" thickBot="1">
      <c r="A8" s="213"/>
      <c r="B8" s="38" t="s">
        <v>99</v>
      </c>
      <c r="C8" s="37" t="s">
        <v>130</v>
      </c>
      <c r="D8" s="37" t="s">
        <v>98</v>
      </c>
      <c r="E8" s="37" t="s">
        <v>97</v>
      </c>
      <c r="F8" s="202" t="s">
        <v>96</v>
      </c>
      <c r="G8" s="231"/>
      <c r="H8" s="232"/>
      <c r="I8" s="37" t="s">
        <v>95</v>
      </c>
      <c r="J8" s="230"/>
      <c r="K8" s="200"/>
    </row>
    <row r="9" spans="1:11" ht="51.6" customHeight="1" thickBot="1">
      <c r="A9" s="54"/>
      <c r="B9" s="55"/>
      <c r="C9" s="55"/>
      <c r="D9" s="56" t="str">
        <f>IFERROR(VLOOKUP(A9,'附表１（委託）'!$A$11:$D$30,4,0),"")</f>
        <v/>
      </c>
      <c r="E9" s="42" t="str">
        <f>IFERROR(ROUNDDOWN((C9*D9),3),"")</f>
        <v/>
      </c>
      <c r="F9" s="225" t="str">
        <f t="shared" ref="F9" si="0">IFERROR(B9+E9,"")</f>
        <v/>
      </c>
      <c r="G9" s="226"/>
      <c r="H9" s="227"/>
      <c r="I9" s="55"/>
      <c r="J9" s="57" t="s">
        <v>0</v>
      </c>
      <c r="K9" s="200"/>
    </row>
    <row r="10" spans="1:11" ht="45" customHeight="1" thickBot="1">
      <c r="A10" s="54"/>
      <c r="B10" s="55"/>
      <c r="C10" s="55"/>
      <c r="D10" s="56" t="str">
        <f>IFERROR(VLOOKUP(A10,'附表１（委託）'!$A$11:$D$30,4,0),"")</f>
        <v/>
      </c>
      <c r="E10" s="42" t="str">
        <f>IFERROR(ROUNDDOWN((C10*D10),3),"")</f>
        <v/>
      </c>
      <c r="F10" s="225" t="str">
        <f t="shared" ref="F10:F14" si="1">IFERROR(B10+E10,"")</f>
        <v/>
      </c>
      <c r="G10" s="226"/>
      <c r="H10" s="227"/>
      <c r="I10" s="55"/>
      <c r="J10" s="57" t="s">
        <v>0</v>
      </c>
      <c r="K10" s="200"/>
    </row>
    <row r="11" spans="1:11" ht="45" customHeight="1" thickBot="1">
      <c r="A11" s="54"/>
      <c r="B11" s="55"/>
      <c r="C11" s="55"/>
      <c r="D11" s="56" t="str">
        <f>IFERROR(VLOOKUP(A11,'附表１（委託）'!$A$11:$D$30,4,0),"")</f>
        <v/>
      </c>
      <c r="E11" s="42" t="str">
        <f t="shared" ref="E11:E14" si="2">IFERROR(ROUNDDOWN((C11*D11),3),"")</f>
        <v/>
      </c>
      <c r="F11" s="225" t="str">
        <f t="shared" si="1"/>
        <v/>
      </c>
      <c r="G11" s="226"/>
      <c r="H11" s="227"/>
      <c r="I11" s="55"/>
      <c r="J11" s="57" t="s">
        <v>0</v>
      </c>
      <c r="K11" s="200"/>
    </row>
    <row r="12" spans="1:11" ht="45" customHeight="1" thickBot="1">
      <c r="A12" s="54"/>
      <c r="B12" s="55"/>
      <c r="C12" s="55"/>
      <c r="D12" s="56" t="str">
        <f>IFERROR(VLOOKUP(A12,'附表１（委託）'!$A$11:$D$30,4,0),"")</f>
        <v/>
      </c>
      <c r="E12" s="42" t="str">
        <f t="shared" si="2"/>
        <v/>
      </c>
      <c r="F12" s="225" t="str">
        <f t="shared" ref="F12" si="3">IFERROR(B12+E12,"")</f>
        <v/>
      </c>
      <c r="G12" s="226"/>
      <c r="H12" s="227"/>
      <c r="I12" s="55"/>
      <c r="J12" s="57"/>
      <c r="K12" s="200"/>
    </row>
    <row r="13" spans="1:11" ht="45" customHeight="1" thickBot="1">
      <c r="A13" s="54"/>
      <c r="B13" s="55"/>
      <c r="C13" s="55"/>
      <c r="D13" s="56" t="str">
        <f>IFERROR(VLOOKUP(A13,'附表１（委託）'!$A$11:$D$30,4,0),"")</f>
        <v/>
      </c>
      <c r="E13" s="42" t="str">
        <f t="shared" si="2"/>
        <v/>
      </c>
      <c r="F13" s="225" t="str">
        <f t="shared" si="1"/>
        <v/>
      </c>
      <c r="G13" s="226"/>
      <c r="H13" s="227"/>
      <c r="I13" s="55"/>
      <c r="J13" s="57" t="s">
        <v>0</v>
      </c>
      <c r="K13" s="200"/>
    </row>
    <row r="14" spans="1:11" ht="45" customHeight="1" thickBot="1">
      <c r="A14" s="54"/>
      <c r="B14" s="55"/>
      <c r="C14" s="55"/>
      <c r="D14" s="56" t="str">
        <f>IFERROR(VLOOKUP(A14,'附表１（委託）'!$A$11:$D$30,4,0),"")</f>
        <v/>
      </c>
      <c r="E14" s="42" t="str">
        <f t="shared" si="2"/>
        <v/>
      </c>
      <c r="F14" s="225" t="str">
        <f t="shared" si="1"/>
        <v/>
      </c>
      <c r="G14" s="226"/>
      <c r="H14" s="227"/>
      <c r="I14" s="55"/>
      <c r="J14" s="57" t="s">
        <v>0</v>
      </c>
      <c r="K14" s="200"/>
    </row>
    <row r="15" spans="1:11" ht="21.6" customHeight="1" thickTop="1">
      <c r="A15" s="212" t="s">
        <v>67</v>
      </c>
      <c r="B15" s="214">
        <f>SUM(B9:B14)</f>
        <v>0</v>
      </c>
      <c r="C15" s="216" t="s">
        <v>0</v>
      </c>
      <c r="D15" s="217"/>
      <c r="E15" s="220">
        <f>SUM(E9:E14)</f>
        <v>0</v>
      </c>
      <c r="F15" s="222" t="s">
        <v>94</v>
      </c>
      <c r="G15" s="223"/>
      <c r="H15" s="224"/>
      <c r="I15" s="59" t="s">
        <v>93</v>
      </c>
      <c r="J15" s="207" t="s">
        <v>0</v>
      </c>
      <c r="K15" s="200"/>
    </row>
    <row r="16" spans="1:11" ht="21.6" customHeight="1" thickBot="1">
      <c r="A16" s="213"/>
      <c r="B16" s="215"/>
      <c r="C16" s="218"/>
      <c r="D16" s="219"/>
      <c r="E16" s="221"/>
      <c r="F16" s="209">
        <f>SUM(F9:F14)</f>
        <v>0</v>
      </c>
      <c r="G16" s="210">
        <f>SUM(G10:G15)</f>
        <v>0</v>
      </c>
      <c r="H16" s="211">
        <f>SUM(H10:H15)</f>
        <v>0</v>
      </c>
      <c r="I16" s="60">
        <f>SUM(I9:I14)</f>
        <v>0</v>
      </c>
      <c r="J16" s="208"/>
      <c r="K16" s="200"/>
    </row>
    <row r="17" spans="1:11" ht="15" customHeight="1" thickTop="1">
      <c r="A17" s="49"/>
      <c r="B17" s="49"/>
      <c r="C17" s="50"/>
      <c r="D17" s="50"/>
      <c r="E17" s="61"/>
      <c r="F17" s="62"/>
      <c r="G17" s="62"/>
      <c r="H17" s="62"/>
      <c r="I17" s="63"/>
      <c r="J17" s="50"/>
      <c r="K17" s="26"/>
    </row>
    <row r="18" spans="1:11" ht="18" customHeight="1">
      <c r="A18" s="28" t="s">
        <v>92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</row>
    <row r="19" spans="1:11" ht="16.05" customHeight="1">
      <c r="A19" s="28" t="s">
        <v>91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</row>
  </sheetData>
  <mergeCells count="23">
    <mergeCell ref="F12:H12"/>
    <mergeCell ref="F3:G3"/>
    <mergeCell ref="H3:J3"/>
    <mergeCell ref="A5:J5"/>
    <mergeCell ref="K5:K16"/>
    <mergeCell ref="B6:J6"/>
    <mergeCell ref="A7:A8"/>
    <mergeCell ref="C7:E7"/>
    <mergeCell ref="F7:I7"/>
    <mergeCell ref="J7:J8"/>
    <mergeCell ref="F8:H8"/>
    <mergeCell ref="F9:H9"/>
    <mergeCell ref="F10:H10"/>
    <mergeCell ref="F11:H11"/>
    <mergeCell ref="F13:H13"/>
    <mergeCell ref="F14:H14"/>
    <mergeCell ref="J15:J16"/>
    <mergeCell ref="F16:H16"/>
    <mergeCell ref="A15:A16"/>
    <mergeCell ref="B15:B16"/>
    <mergeCell ref="C15:D16"/>
    <mergeCell ref="E15:E16"/>
    <mergeCell ref="F15:H15"/>
  </mergeCells>
  <phoneticPr fontId="1"/>
  <pageMargins left="0.7" right="0.7" top="0.75" bottom="0.75" header="0.3" footer="0.3"/>
  <pageSetup paperSize="9" scale="95" fitToWidth="0" orientation="landscape" r:id="rId1"/>
  <colBreaks count="1" manualBreakCount="1">
    <brk id="10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91BF0B-8E64-40E1-971D-7F142EF7CB2F}">
          <x14:formula1>
            <xm:f>'附表１（委託）'!$A$11:$A$30</xm:f>
          </x14:formula1>
          <xm:sqref>A9:A14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B7052-C76A-44D4-A906-8CFF9F851933}">
  <sheetPr>
    <pageSetUpPr fitToPage="1"/>
  </sheetPr>
  <dimension ref="A1:L21"/>
  <sheetViews>
    <sheetView workbookViewId="0">
      <selection activeCell="P9" sqref="P9"/>
    </sheetView>
  </sheetViews>
  <sheetFormatPr defaultRowHeight="12"/>
  <cols>
    <col min="1" max="1" width="30.109375" style="1" customWidth="1"/>
    <col min="2" max="2" width="13.21875" style="1" customWidth="1"/>
    <col min="3" max="3" width="13.109375" style="1" customWidth="1"/>
    <col min="4" max="4" width="11.33203125" style="1" customWidth="1"/>
    <col min="5" max="5" width="13.109375" style="1" customWidth="1"/>
    <col min="6" max="6" width="8.88671875" style="1"/>
    <col min="7" max="7" width="3.5546875" style="1" customWidth="1"/>
    <col min="8" max="8" width="8.88671875" style="1"/>
    <col min="9" max="10" width="6.6640625" style="1" customWidth="1"/>
    <col min="11" max="12" width="20.21875" style="1" customWidth="1"/>
    <col min="13" max="16384" width="8.88671875" style="1"/>
  </cols>
  <sheetData>
    <row r="1" spans="1:12" ht="16.05" customHeight="1">
      <c r="A1" s="29" t="s">
        <v>118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2.8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1:12" ht="22.8" customHeight="1" thickBot="1">
      <c r="A3" s="64"/>
      <c r="B3" s="64"/>
      <c r="C3" s="64"/>
      <c r="D3" s="64"/>
      <c r="E3" s="64"/>
      <c r="F3" s="64"/>
      <c r="G3" s="205" t="s">
        <v>15</v>
      </c>
      <c r="H3" s="205"/>
      <c r="I3" s="205"/>
      <c r="J3" s="205"/>
      <c r="K3" s="228" t="str">
        <f>IF(様式第14号!M13="","",様式第14号!M13)</f>
        <v/>
      </c>
      <c r="L3" s="228"/>
    </row>
    <row r="4" spans="1:12" ht="22.8" customHeight="1" thickTop="1" thickBot="1">
      <c r="A4" s="64"/>
      <c r="B4" s="64"/>
      <c r="C4" s="64"/>
      <c r="D4" s="64"/>
      <c r="E4" s="64"/>
      <c r="F4" s="64"/>
      <c r="G4" s="64"/>
      <c r="H4" s="51"/>
      <c r="I4" s="51"/>
      <c r="J4" s="64"/>
      <c r="K4" s="64"/>
      <c r="L4" s="64"/>
    </row>
    <row r="5" spans="1:12" ht="22.8" customHeight="1" thickBot="1">
      <c r="A5" s="134" t="s">
        <v>117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6"/>
    </row>
    <row r="6" spans="1:12" ht="22.8" customHeight="1" thickBot="1">
      <c r="A6" s="46" t="s">
        <v>25</v>
      </c>
      <c r="B6" s="134" t="str">
        <f>様式第14号!G14</f>
        <v>令和　年　月　日　から　令和　年　月　　日　まで</v>
      </c>
      <c r="C6" s="135"/>
      <c r="D6" s="135"/>
      <c r="E6" s="135"/>
      <c r="F6" s="135"/>
      <c r="G6" s="135"/>
      <c r="H6" s="135"/>
      <c r="I6" s="135"/>
      <c r="J6" s="135"/>
      <c r="K6" s="135"/>
      <c r="L6" s="136"/>
    </row>
    <row r="7" spans="1:12" ht="22.05" customHeight="1" thickBot="1">
      <c r="A7" s="203" t="s">
        <v>116</v>
      </c>
      <c r="B7" s="203" t="s">
        <v>115</v>
      </c>
      <c r="C7" s="134" t="s">
        <v>86</v>
      </c>
      <c r="D7" s="135"/>
      <c r="E7" s="136"/>
      <c r="F7" s="168" t="s">
        <v>114</v>
      </c>
      <c r="G7" s="169"/>
      <c r="H7" s="170"/>
      <c r="I7" s="168" t="s">
        <v>113</v>
      </c>
      <c r="J7" s="170"/>
      <c r="K7" s="65" t="s">
        <v>112</v>
      </c>
      <c r="L7" s="66"/>
    </row>
    <row r="8" spans="1:12" ht="51" customHeight="1" thickBot="1">
      <c r="A8" s="204"/>
      <c r="B8" s="204"/>
      <c r="C8" s="37" t="s">
        <v>130</v>
      </c>
      <c r="D8" s="37" t="s">
        <v>98</v>
      </c>
      <c r="E8" s="37" t="s">
        <v>111</v>
      </c>
      <c r="F8" s="202"/>
      <c r="G8" s="231"/>
      <c r="H8" s="232"/>
      <c r="I8" s="202"/>
      <c r="J8" s="232"/>
      <c r="K8" s="53" t="s">
        <v>110</v>
      </c>
      <c r="L8" s="37" t="s">
        <v>95</v>
      </c>
    </row>
    <row r="9" spans="1:12" ht="45" customHeight="1" thickBot="1">
      <c r="A9" s="57"/>
      <c r="B9" s="55"/>
      <c r="C9" s="55"/>
      <c r="D9" s="56" t="str">
        <f>IFERROR(VLOOKUP(A9,'附表１（委託）'!$A$11:$D$30,4,0),"")</f>
        <v/>
      </c>
      <c r="E9" s="42" t="str">
        <f>IFERROR(ROUNDDOWN((C9*D9),3),"")</f>
        <v/>
      </c>
      <c r="F9" s="225" t="str">
        <f>IFERROR(B9+E9,"")</f>
        <v/>
      </c>
      <c r="G9" s="226"/>
      <c r="H9" s="227"/>
      <c r="I9" s="245"/>
      <c r="J9" s="246"/>
      <c r="K9" s="67" t="str">
        <f>IFERROR(ROUNDDOWN((F9*I9),3),"")</f>
        <v/>
      </c>
      <c r="L9" s="55"/>
    </row>
    <row r="10" spans="1:12" ht="45" customHeight="1" thickBot="1">
      <c r="A10" s="57"/>
      <c r="B10" s="55"/>
      <c r="C10" s="55"/>
      <c r="D10" s="56" t="str">
        <f>IFERROR(VLOOKUP(A10,'附表１（委託）'!$A$11:$D$30,4,0),"")</f>
        <v/>
      </c>
      <c r="E10" s="42" t="str">
        <f t="shared" ref="E10:E14" si="0">IFERROR(ROUNDDOWN((C10*D10),3),"")</f>
        <v/>
      </c>
      <c r="F10" s="225" t="str">
        <f t="shared" ref="F10:F14" si="1">IFERROR(B10+E10,"")</f>
        <v/>
      </c>
      <c r="G10" s="226"/>
      <c r="H10" s="227"/>
      <c r="I10" s="245"/>
      <c r="J10" s="246"/>
      <c r="K10" s="67" t="str">
        <f t="shared" ref="K10:K14" si="2">IFERROR(ROUNDDOWN((F10*I10),3),"")</f>
        <v/>
      </c>
      <c r="L10" s="55"/>
    </row>
    <row r="11" spans="1:12" ht="45" customHeight="1" thickBot="1">
      <c r="A11" s="57"/>
      <c r="B11" s="55"/>
      <c r="C11" s="55"/>
      <c r="D11" s="56" t="str">
        <f>IFERROR(VLOOKUP(A11,'附表１（委託）'!$A$11:$D$30,4,0),"")</f>
        <v/>
      </c>
      <c r="E11" s="42" t="str">
        <f t="shared" si="0"/>
        <v/>
      </c>
      <c r="F11" s="225" t="str">
        <f t="shared" si="1"/>
        <v/>
      </c>
      <c r="G11" s="226"/>
      <c r="H11" s="227"/>
      <c r="I11" s="245"/>
      <c r="J11" s="246"/>
      <c r="K11" s="67" t="str">
        <f t="shared" si="2"/>
        <v/>
      </c>
      <c r="L11" s="55"/>
    </row>
    <row r="12" spans="1:12" ht="45" customHeight="1" thickBot="1">
      <c r="A12" s="57"/>
      <c r="B12" s="55"/>
      <c r="C12" s="55"/>
      <c r="D12" s="56" t="str">
        <f>IFERROR(VLOOKUP(A12,'附表１（委託）'!$A$11:$D$30,4,0),"")</f>
        <v/>
      </c>
      <c r="E12" s="42" t="str">
        <f t="shared" si="0"/>
        <v/>
      </c>
      <c r="F12" s="225" t="str">
        <f t="shared" si="1"/>
        <v/>
      </c>
      <c r="G12" s="226"/>
      <c r="H12" s="227"/>
      <c r="I12" s="245"/>
      <c r="J12" s="246"/>
      <c r="K12" s="67" t="str">
        <f t="shared" si="2"/>
        <v/>
      </c>
      <c r="L12" s="55"/>
    </row>
    <row r="13" spans="1:12" ht="45" customHeight="1" thickBot="1">
      <c r="A13" s="57"/>
      <c r="B13" s="55"/>
      <c r="C13" s="55"/>
      <c r="D13" s="56" t="str">
        <f>IFERROR(VLOOKUP(A13,'附表１（委託）'!$A$11:$D$30,4,0),"")</f>
        <v/>
      </c>
      <c r="E13" s="42" t="str">
        <f t="shared" si="0"/>
        <v/>
      </c>
      <c r="F13" s="225" t="str">
        <f t="shared" si="1"/>
        <v/>
      </c>
      <c r="G13" s="226"/>
      <c r="H13" s="227"/>
      <c r="I13" s="245"/>
      <c r="J13" s="246"/>
      <c r="K13" s="67" t="str">
        <f t="shared" si="2"/>
        <v/>
      </c>
      <c r="L13" s="55"/>
    </row>
    <row r="14" spans="1:12" ht="45" customHeight="1" thickBot="1">
      <c r="A14" s="57"/>
      <c r="B14" s="55"/>
      <c r="C14" s="55"/>
      <c r="D14" s="56" t="str">
        <f>IFERROR(VLOOKUP(A14,'附表１（委託）'!$A$11:$D$30,4,0),"")</f>
        <v/>
      </c>
      <c r="E14" s="42" t="str">
        <f t="shared" si="0"/>
        <v/>
      </c>
      <c r="F14" s="225" t="str">
        <f t="shared" si="1"/>
        <v/>
      </c>
      <c r="G14" s="226"/>
      <c r="H14" s="227"/>
      <c r="I14" s="245"/>
      <c r="J14" s="246"/>
      <c r="K14" s="67" t="str">
        <f t="shared" si="2"/>
        <v/>
      </c>
      <c r="L14" s="58"/>
    </row>
    <row r="15" spans="1:12" ht="22.2" customHeight="1" thickTop="1">
      <c r="A15" s="212" t="s">
        <v>67</v>
      </c>
      <c r="B15" s="214">
        <f>SUM(B9:B14)</f>
        <v>0</v>
      </c>
      <c r="C15" s="237" t="s">
        <v>0</v>
      </c>
      <c r="D15" s="238"/>
      <c r="E15" s="214">
        <f t="shared" ref="E15:H15" si="3">SUM(E9:E14)</f>
        <v>0</v>
      </c>
      <c r="F15" s="220">
        <f t="shared" si="3"/>
        <v>0</v>
      </c>
      <c r="G15" s="241">
        <f t="shared" si="3"/>
        <v>0</v>
      </c>
      <c r="H15" s="242">
        <f t="shared" si="3"/>
        <v>0</v>
      </c>
      <c r="I15" s="233"/>
      <c r="J15" s="234"/>
      <c r="K15" s="68" t="s">
        <v>109</v>
      </c>
      <c r="L15" s="68" t="s">
        <v>108</v>
      </c>
    </row>
    <row r="16" spans="1:12" ht="22.2" customHeight="1" thickBot="1">
      <c r="A16" s="213"/>
      <c r="B16" s="215"/>
      <c r="C16" s="239"/>
      <c r="D16" s="240"/>
      <c r="E16" s="215"/>
      <c r="F16" s="221"/>
      <c r="G16" s="243"/>
      <c r="H16" s="244"/>
      <c r="I16" s="235"/>
      <c r="J16" s="236"/>
      <c r="K16" s="69">
        <f>SUM(K9:K14)</f>
        <v>0</v>
      </c>
      <c r="L16" s="70">
        <f>SUM(L9:L14)</f>
        <v>0</v>
      </c>
    </row>
    <row r="17" spans="1:12" ht="19.95" customHeight="1">
      <c r="A17" s="29" t="s">
        <v>92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</row>
    <row r="18" spans="1:12" ht="15" customHeight="1">
      <c r="A18" s="29" t="s">
        <v>107</v>
      </c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</row>
    <row r="19" spans="1:12" ht="15" customHeight="1">
      <c r="A19" s="29" t="s">
        <v>106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</row>
    <row r="20" spans="1:12" ht="16.05" customHeight="1">
      <c r="A20" s="29" t="s">
        <v>105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</row>
    <row r="21" spans="1:12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</row>
  </sheetData>
  <mergeCells count="27">
    <mergeCell ref="G3:J3"/>
    <mergeCell ref="K3:L3"/>
    <mergeCell ref="A5:L5"/>
    <mergeCell ref="B6:L6"/>
    <mergeCell ref="A7:A8"/>
    <mergeCell ref="B7:B8"/>
    <mergeCell ref="C7:E7"/>
    <mergeCell ref="F7:H8"/>
    <mergeCell ref="I7:J8"/>
    <mergeCell ref="F9:H9"/>
    <mergeCell ref="I9:J9"/>
    <mergeCell ref="F10:H10"/>
    <mergeCell ref="I10:J10"/>
    <mergeCell ref="F11:H11"/>
    <mergeCell ref="I11:J11"/>
    <mergeCell ref="F12:H12"/>
    <mergeCell ref="I12:J12"/>
    <mergeCell ref="F13:H13"/>
    <mergeCell ref="I13:J13"/>
    <mergeCell ref="F14:H14"/>
    <mergeCell ref="I14:J14"/>
    <mergeCell ref="I15:J16"/>
    <mergeCell ref="A15:A16"/>
    <mergeCell ref="B15:B16"/>
    <mergeCell ref="C15:D16"/>
    <mergeCell ref="E15:E16"/>
    <mergeCell ref="F15:H16"/>
  </mergeCells>
  <phoneticPr fontId="1"/>
  <dataValidations count="1">
    <dataValidation type="list" allowBlank="1" showInputMessage="1" showErrorMessage="1" sqref="A9:A14" xr:uid="{0B9691AF-94B2-4286-B664-7A9715C620B8}">
      <formula1>"汚泥,廃酸,廃アルカリ"</formula1>
    </dataValidation>
  </dataValidations>
  <pageMargins left="0.7" right="0.7" top="0.75" bottom="0.75" header="0.3" footer="0.3"/>
  <pageSetup paperSize="9" scale="8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様式第14号</vt:lpstr>
      <vt:lpstr>附表１（委託）</vt:lpstr>
      <vt:lpstr>附表１（委託外）</vt:lpstr>
      <vt:lpstr>附表２</vt:lpstr>
      <vt:lpstr>附表３</vt:lpstr>
      <vt:lpstr>'附表１（委託）'!Print_Area</vt:lpstr>
      <vt:lpstr>'附表１（委託外）'!Print_Area</vt:lpstr>
      <vt:lpstr>附表２!Print_Area</vt:lpstr>
      <vt:lpstr>様式第14号!Print_Area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様式第14号</dc:title>
  <dc:subject> </dc:subject>
  <dc:creator>第一法規株式会社</dc:creator>
  <cp:keywords> </cp:keywords>
  <cp:lastModifiedBy>小玉 愛</cp:lastModifiedBy>
  <cp:lastPrinted>2025-06-06T00:42:11Z</cp:lastPrinted>
  <dcterms:modified xsi:type="dcterms:W3CDTF">2025-06-06T00:42:12Z</dcterms:modified>
</cp:coreProperties>
</file>