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
    </mc:Choice>
  </mc:AlternateContent>
  <xr:revisionPtr revIDLastSave="0" documentId="8_{9D6928F5-79D0-4FA1-8CA5-D8F03416E94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<sst xmlns="http://schemas.openxmlformats.org/spreadsheetml/2006/main" count="3088" uniqueCount="1054">
  <si>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</si>
  <si>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</si>
  <si>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</si>
  <si>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</si>
  <si>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</si>
  <si>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</si>
  <si>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</si>
  <si>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</si>
  <si>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</si>
  <si>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</si>
  <si>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</si>
  <si>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</si>
  <si>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</si>
  <si>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</si>
  <si>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</si>
  <si>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</si>
  <si>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</si>
  <si>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</si>
  <si>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</si>
  <si>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</si>
  <si>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</si>
  <si>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</si>
  <si>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</si>
  <si>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</si>
  <si>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</si>
  <si>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</si>
  <si>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</si>
  <si>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</si>
  <si>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</si>
  <si>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</si>
  <si>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</si>
  <si>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</si>
  <si>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</si>
  <si>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</si>
  <si>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</si>
  <si>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</si>
  <si>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</si>
  <si>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</si>
  <si>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</si>
  <si>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</si>
  <si>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</si>
  <si>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</si>
  <si>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</si>
  <si>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</si>
  <si>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</si>
  <si>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</si>
  <si>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</si>
  <si>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</si>
  <si>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</si>
  <si>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</si>
  <si>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</si>
  <si>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</si>
  <si>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</si>
  <si>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</si>
  <si>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</si>
  <si>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</si>
  <si>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</si>
  <si>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</si>
  <si>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</si>
  <si>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</si>
  <si>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</si>
  <si>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</si>
  <si>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</si>
  <si>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</si>
  <si>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</si>
  <si>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</si>
  <si>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</si>
  <si>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</si>
  <si>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</si>
  <si>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</si>
  <si>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</si>
  <si>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</si>
  <si>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</si>
  <si>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</si>
  <si>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</si>
  <si>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</si>
  <si>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</si>
  <si>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</si>
  <si>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</si>
  <si>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</si>
  <si>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</si>
  <si>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</si>
  <si>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</si>
  <si>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</si>
  <si>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</si>
  <si>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</si>
  <si>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</si>
  <si>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</si>
  <si>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</si>
  <si>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</si>
  <si>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</si>
  <si>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</si>
  <si>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</si>
  <si>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</si>
  <si>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</si>
  <si>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</si>
  <si>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</si>
  <si>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</si>
  <si>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</si>
  <si>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</si>
  <si>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</si>
  <si>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</si>
  <si>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</si>
  <si>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</si>
  <si>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</si>
  <si>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</si>
  <si>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</si>
  <si>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</si>
  <si>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</si>
  <si>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</si>
  <si>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</si>
  <si>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</si>
  <si>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</si>
  <si>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</si>
  <si>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</si>
  <si>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</si>
  <si>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</si>
  <si>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</si>
  <si>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</si>
  <si>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</si>
  <si>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</si>
  <si>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</si>
  <si>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</si>
  <si>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</si>
  <si>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</si>
  <si>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</si>
  <si>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</si>
  <si>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</si>
  <si>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</si>
  <si>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</si>
  <si>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</si>
  <si>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</si>
  <si>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</si>
  <si>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</si>
  <si>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</si>
  <si>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</si>
  <si>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</si>
  <si>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</si>
  <si>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</si>
  <si>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</si>
  <si>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</si>
  <si>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</si>
  <si>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</si>
  <si>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</si>
  <si>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</si>
  <si>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</si>
  <si>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</si>
  <si>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</si>
  <si>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</si>
  <si>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</si>
  <si>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</si>
  <si>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</si>
  <si>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</si>
  <si>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</si>
  <si>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</si>
  <si>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</si>
  <si>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</si>
  <si>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</si>
  <si>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</si>
  <si>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</si>
  <si>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</si>
  <si>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</si>
  <si>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</si>
  <si>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</si>
  <si>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</si>
  <si>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</si>
  <si>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</si>
  <si>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</si>
  <si>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</si>
  <si>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</si>
  <si>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</si>
  <si>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</si>
  <si>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</si>
  <si>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</si>
  <si>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</si>
  <si>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</si>
  <si>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</si>
  <si>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</si>
  <si>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</si>
  <si>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</si>
  <si>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</si>
  <si>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</si>
  <si>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</si>
  <si>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</si>
  <si>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</si>
  <si>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</si>
  <si>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</si>
  <si>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</si>
  <si>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</si>
  <si>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</si>
  <si>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</si>
  <si>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</si>
  <si>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</si>
  <si>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</si>
  <si>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</si>
  <si>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</si>
  <si>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</si>
  <si>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</si>
  <si>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</si>
  <si>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</si>
  <si>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</si>
  <si>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</si>
  <si>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</si>
  <si>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</si>
  <si>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</si>
  <si>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</si>
  <si>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</si>
  <si>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</si>
  <si>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</si>
  <si>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</si>
  <si>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</si>
  <si>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</si>
  <si>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</si>
  <si>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</si>
  <si>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</si>
  <si>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</si>
  <si>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</si>
  <si>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</si>
  <si>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</si>
  <si>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</si>
  <si>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</si>
  <si>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</si>
  <si>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</si>
  <si>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</si>
  <si>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</si>
  <si>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</si>
  <si>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</si>
  <si>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</si>
  <si>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</si>
  <si>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</si>
  <si>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</si>
  <si>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</si>
  <si>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</si>
  <si>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</si>
  <si>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</si>
  <si>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</si>
  <si>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</si>
  <si>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</si>
  <si>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</si>
  <si>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</si>
  <si>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</si>
  <si>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</si>
  <si>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</si>
  <si>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</si>
  <si>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</si>
  <si>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</si>
  <si>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</si>
  <si>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</si>
  <si>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</si>
  <si>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</si>
  <si>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</si>
  <si>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</si>
  <si>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</si>
  <si>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</si>
  <si>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</si>
  <si>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</si>
  <si>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</si>
  <si>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</si>
  <si>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</si>
  <si>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</si>
  <si>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</si>
  <si>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</si>
  <si>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</si>
  <si>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</si>
  <si>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</si>
  <si>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</si>
  <si>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</si>
  <si>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</si>
  <si>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</si>
  <si>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</si>
  <si>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</si>
  <si>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</si>
  <si>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</si>
  <si>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</si>
  <si>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</si>
  <si>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</si>
  <si>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</si>
  <si>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</si>
  <si>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</si>
  <si>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</si>
  <si>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</si>
  <si>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</si>
  <si>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</si>
  <si>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</si>
  <si>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</si>
  <si>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</si>
  <si>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</si>
  <si>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</si>
  <si>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</si>
  <si>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</si>
  <si>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</si>
  <si>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</si>
  <si>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</si>
  <si>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</si>
  <si>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</si>
  <si>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</si>
  <si>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</si>
  <si>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</si>
  <si>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</si>
  <si>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</si>
  <si>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</si>
  <si>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</si>
  <si>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</si>
  <si>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</si>
  <si>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</si>
  <si>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</si>
  <si>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</si>
  <si>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</si>
  <si>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</si>
  <si>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</si>
  <si>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</si>
  <si>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</si>
  <si>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</si>
  <si>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</si>
  <si>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</si>
  <si>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</si>
  <si>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</si>
  <si>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</si>
  <si>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</si>
  <si>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</si>
  <si>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</si>
  <si>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</si>
  <si>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</si>
  <si>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</si>
  <si>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</si>
  <si>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</si>
  <si>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</si>
  <si>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</si>
  <si>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</si>
  <si>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</si>
  <si>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</si>
  <si>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</si>
  <si>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</si>
  <si>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</si>
  <si>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</si>
  <si>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</si>
  <si>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</si>
  <si>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</si>
  <si>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</si>
  <si>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</si>
  <si>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</si>
  <si>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</si>
  <si>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</si>
  <si>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</si>
  <si>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</si>
  <si>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</si>
  <si>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</si>
  <si>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</si>
  <si>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</si>
  <si>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</si>
  <si>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</si>
  <si>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</si>
  <si>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</si>
  <si>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</si>
  <si>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</si>
  <si>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</si>
  <si>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</si>
  <si>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</si>
  <si>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</si>
  <si>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</si>
  <si>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</si>
  <si>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</si>
  <si>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</si>
  <si>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</si>
  <si>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</si>
  <si>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</si>
  <si>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</si>
  <si>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</si>
  <si>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</si>
  <si>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</si>
  <si>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</si>
  <si>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</si>
  <si>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</si>
  <si>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</si>
  <si>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</si>
  <si>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</si>
  <si>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</si>
  <si>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</si>
  <si>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</si>
  <si>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</si>
  <si>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</si>
  <si>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</si>
  <si>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</si>
  <si>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</si>
  <si>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</si>
  <si>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</si>
  <si>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</si>
  <si>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</si>
  <si>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</si>
  <si>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</si>
  <si>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</si>
  <si>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</si>
  <si>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</si>
  <si>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</si>
  <si>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</si>
  <si>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</si>
  <si>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</si>
  <si>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</si>
  <si>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</si>
  <si>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</si>
  <si>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</si>
  <si>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</si>
  <si>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</si>
  <si>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</si>
  <si>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</si>
  <si>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</si>
  <si>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</si>
  <si>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</si>
  <si>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</si>
  <si>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</si>
  <si>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</si>
  <si>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</si>
  <si>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</si>
  <si>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</si>
  <si>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</si>
  <si>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</si>
  <si>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</si>
  <si>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</si>
  <si>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</si>
  <si>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</si>
  <si>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</si>
  <si>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</si>
  <si>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</si>
  <si>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</si>
  <si>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</si>
  <si>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</si>
  <si>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</si>
  <si>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</si>
  <si>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</si>
  <si>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</si>
  <si>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</si>
  <si>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</si>
  <si>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</si>
  <si>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</si>
  <si>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</si>
  <si>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</si>
  <si>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</si>
  <si>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</si>
  <si>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</si>
  <si>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</si>
  <si>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</si>
  <si>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</si>
  <si>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</si>
  <si>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</si>
  <si>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</si>
  <si>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</si>
  <si>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</si>
  <si>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</si>
  <si>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</si>
  <si>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</si>
  <si>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</si>
  <si>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</si>
  <si>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</si>
  <si>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</si>
  <si>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</si>
  <si>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</si>
  <si>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</si>
  <si>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</si>
  <si>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</si>
  <si>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</si>
  <si>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</si>
  <si>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</si>
  <si>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</si>
  <si>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</si>
  <si>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</si>
  <si>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</si>
  <si>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</si>
  <si>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</si>
  <si>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</si>
  <si>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</si>
  <si>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</si>
  <si>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</si>
  <si>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</si>
  <si>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</si>
  <si>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</si>
  <si>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</si>
  <si>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</si>
  <si>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</si>
  <si>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</si>
  <si>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</si>
  <si>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</si>
  <si>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</si>
  <si>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</si>
  <si>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</si>
  <si>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</si>
  <si>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</si>
  <si>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</si>
  <si>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</si>
  <si>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</si>
  <si>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</si>
  <si>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</si>
  <si>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</si>
  <si>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</si>
  <si>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</si>
  <si>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</si>
  <si>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</si>
  <si>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</si>
  <si>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</si>
  <si>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</si>
  <si>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</si>
  <si>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</si>
  <si>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</si>
  <si>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</si>
  <si>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</si>
  <si>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</si>
  <si>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</si>
  <si>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</si>
  <si>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</si>
  <si>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</si>
  <si>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</si>
  <si>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</si>
  <si>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</si>
  <si>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</si>
  <si>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</si>
  <si>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</si>
  <si>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</si>
  <si>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</si>
  <si>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</si>
  <si>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</si>
  <si>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</si>
  <si>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</si>
  <si>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</si>
  <si>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</si>
  <si>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</si>
  <si>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</si>
  <si>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</si>
  <si>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</si>
  <si>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</si>
  <si>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</si>
  <si>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</si>
  <si>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</si>
  <si>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</si>
  <si>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</si>
  <si>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</si>
  <si>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</si>
  <si>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</si>
  <si>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</si>
  <si>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</si>
  <si>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</si>
  <si>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</si>
  <si>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</si>
  <si>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</si>
  <si>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</si>
  <si>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</si>
  <si>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</si>
  <si>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</si>
  <si>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</si>
  <si>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</si>
  <si>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</si>
  <si>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</si>
  <si>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</si>
  <si>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</si>
  <si>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</si>
  <si>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</si>
  <si>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</si>
  <si>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</si>
  <si>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</si>
  <si>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</si>
  <si>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</si>
  <si>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</si>
  <si>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</si>
  <si>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</si>
  <si>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</si>
  <si>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</si>
  <si>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</si>
  <si>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</si>
  <si>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</si>
  <si>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</si>
  <si>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</si>
  <si>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</si>
  <si>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</si>
  <si>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</si>
  <si>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</si>
  <si>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</si>
  <si>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</si>
  <si>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</si>
  <si>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</si>
  <si>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</si>
  <si>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</si>
  <si>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</si>
  <si>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</si>
  <si>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</si>
  <si>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</si>
  <si>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</si>
  <si>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</si>
  <si>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</si>
  <si>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</si>
  <si>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</si>
  <si>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</si>
  <si>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</si>
  <si>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</si>
  <si>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</si>
  <si>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</si>
  <si>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</si>
  <si>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</si>
  <si>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</si>
  <si>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</si>
  <si>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</si>
  <si>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</si>
  <si>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</si>
  <si>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</si>
  <si>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</si>
  <si>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</si>
  <si>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</si>
  <si>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</si>
  <si>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</si>
  <si>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</si>
  <si>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</si>
  <si>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</si>
  <si>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</si>
  <si>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</si>
  <si>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</si>
  <si>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</si>
  <si>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</si>
  <si>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</si>
  <si>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</si>
  <si>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</si>
  <si>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</si>
  <si>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</si>
  <si>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</si>
  <si>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</si>
  <si>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</si>
  <si>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</si>
  <si>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</si>
  <si>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</si>
  <si>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</si>
  <si>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</si>
  <si>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</si>
  <si>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</si>
  <si>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</si>
  <si>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</si>
  <si>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</si>
  <si>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</si>
  <si>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</si>
  <si>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</si>
  <si>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</si>
  <si>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</si>
  <si>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</si>
  <si>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</si>
  <si>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</si>
  <si>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</si>
  <si>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</si>
  <si>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</si>
  <si>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</si>
  <si>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</si>
  <si>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</si>
  <si>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</si>
  <si>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</si>
  <si>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</si>
  <si>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</si>
  <si>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</si>
  <si>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</si>
  <si>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</si>
  <si>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</si>
  <si>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</si>
  <si>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</si>
  <si>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</si>
  <si>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</si>
  <si>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</si>
  <si>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</si>
  <si>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</si>
  <si>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</si>
  <si>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</si>
  <si>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</si>
  <si>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</si>
  <si>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</si>
  <si>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</si>
  <si>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</si>
  <si>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</si>
  <si>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</si>
  <si>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</si>
  <si>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</si>
  <si>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</si>
  <si>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</si>
  <si>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</si>
  <si>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</si>
  <si>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</si>
  <si>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</si>
  <si>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</si>
  <si>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</si>
  <si>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</si>
  <si>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</si>
  <si>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</si>
  <si>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</si>
  <si>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</si>
  <si>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</si>
  <si>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</si>
  <si>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</si>
  <si>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</si>
  <si>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</si>
  <si>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</si>
  <si>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</si>
  <si>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</si>
  <si>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</si>
  <si>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</si>
  <si>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</si>
  <si>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</si>
  <si>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</si>
  <si>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</si>
  <si>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</si>
  <si>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</si>
  <si>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</si>
  <si>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</si>
  <si>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</si>
  <si>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</si>
  <si>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</si>
  <si>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</si>
  <si>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</si>
  <si>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</si>
  <si>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</si>
  <si>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</si>
  <si>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</si>
  <si>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</si>
  <si>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</si>
  <si>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</si>
  <si>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</si>
  <si>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</si>
  <si>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</si>
  <si>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</si>
  <si>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</si>
  <si>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</si>
  <si>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</si>
  <si>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</si>
  <si>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</si>
  <si>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</si>
  <si>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</si>
  <si>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</si>
  <si>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</si>
  <si>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</si>
  <si>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</si>
  <si>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</si>
  <si>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</si>
  <si>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</si>
  <si>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</si>
  <si>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</si>
  <si>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</si>
  <si>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</si>
  <si>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</si>
  <si>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</si>
  <si>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</si>
  <si>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</si>
  <si>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</si>
  <si>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</si>
  <si>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</si>
  <si>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</si>
  <si>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</si>
  <si>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</si>
  <si>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</si>
  <si>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</si>
  <si>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</si>
  <si>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</si>
  <si>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</si>
  <si>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</si>
  <si>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</si>
  <si>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</si>
  <si>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</si>
  <si>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</si>
  <si>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</si>
  <si>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</si>
  <si>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</si>
  <si>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</si>
  <si>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</si>
  <si>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</si>
  <si>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</si>
  <si>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</si>
  <si>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</si>
  <si>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</si>
  <si>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</si>
  <si>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</si>
  <si>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</si>
  <si>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</si>
  <si>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</si>
  <si>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</si>
  <si>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</si>
  <si>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</si>
  <si>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</si>
  <si>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</si>
  <si>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</si>
  <si>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</si>
  <si>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</si>
  <si>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</si>
  <si>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</si>
  <si>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</si>
  <si>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</si>
  <si>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</si>
  <si>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</si>
  <si>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</si>
  <si>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</si>
  <si>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</si>
  <si>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</si>
  <si>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</si>
  <si>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</si>
  <si>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</si>
  <si>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</si>
  <si>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</si>
  <si>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</si>
  <si>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</si>
  <si>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</si>
  <si>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</si>
  <si>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</si>
  <si>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</si>
  <si>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</si>
  <si>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</si>
  <si>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</si>
  <si>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</si>
  <si>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</si>
  <si>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</si>
  <si>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</si>
  <si>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</si>
  <si>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</si>
  <si>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</si>
  <si>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</si>
  <si>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</si>
  <si>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</si>
  <si>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</si>
  <si>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</si>
  <si>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</si>
  <si>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</si>
  <si>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</si>
  <si>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</si>
  <si>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</si>
  <si>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</si>
  <si>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</si>
  <si>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</si>
  <si>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</si>
  <si>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</si>
  <si>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</si>
  <si>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</si>
  <si>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</si>
  <si>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</si>
  <si>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</si>
  <si>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</si>
  <si>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</si>
  <si>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</si>
  <si>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</si>
  <si>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</si>
  <si>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</si>
  <si>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</si>
  <si>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</si>
  <si>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</si>
  <si>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</si>
  <si>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</si>
  <si>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</si>
  <si>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</si>
  <si>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</si>
  <si>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</si>
  <si>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</si>
  <si>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</si>
  <si>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</si>
  <si>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</si>
  <si>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</si>
  <si>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</si>
  <si>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</si>
  <si>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</si>
  <si>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</si>
  <si>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</si>
  <si>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</si>
  <si>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</si>
  <si>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</si>
  <si>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</si>
  <si>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</si>
  <si>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</si>
  <si>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</si>
  <si>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</si>
  <si>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</si>
  <si>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</si>
  <si>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</si>
  <si>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</si>
  <si>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</si>
  <si>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</si>
  <si>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</si>
  <si>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</si>
  <si>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</si>
  <si>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</si>
  <si>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</si>
  <si>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</si>
  <si>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</si>
  <si>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</si>
  <si>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</si>
  <si>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</si>
  <si>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</si>
  <si>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</si>
  <si>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</si>
  <si>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</si>
  <si>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</si>
  <si>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</si>
  <si>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</si>
  <si>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</si>
  <si>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</si>
  <si>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</si>
  <si>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</si>
  <si>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</si>
  <si>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</si>
  <si>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</si>
  <si>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</si>
  <si>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</si>
  <si>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</si>
  <si>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</si>
  <si>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</si>
  <si>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</si>
  <si>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</si>
  <si>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</si>
  <si>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</si>
  <si>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</si>
  <si>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</si>
  <si>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</si>
  <si>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</si>
  <si>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</si>
  <si>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</si>
  <si>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</si>
  <si>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</si>
  <si>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</si>
  <si>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</si>
  <si>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</si>
  <si>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</si>
  <si>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</si>
  <si>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</si>
  <si>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</si>
  <si>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</si>
  <si>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</si>
  <si>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</si>
  <si>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</si>
  <si>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</si>
  <si>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</si>
  <si>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</si>
  <si>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</si>
  <si>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</si>
  <si>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</si>
  <si>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</si>
  <si>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</si>
  <si>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</si>
  <si>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</si>
  <si>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</si>
  <si>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</si>
  <si>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</si>
  <si>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</si>
  <si>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</si>
  <si>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</si>
  <si>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</si>
  <si>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</si>
  <si>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</si>
  <si>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</si>
  <si>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</si>
  <si>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</si>
  <si>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</si>
  <si>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</si>
  <si>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</si>
  <si>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</si>
  <si>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</si>
  <si>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</si>
  <si>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</si>
  <si>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</si>
  <si>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</si>
  <si>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</si>
  <si>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</si>
  <si>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</si>
  <si>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</si>
  <si>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</si>
  <si>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</si>
  <si>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</si>
  <si>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</si>
  <si>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</si>
  <si>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</si>
  <si>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</si>
  <si>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</si>
  <si>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</si>
  <si>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</si>
  <si>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</si>
  <si>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</si>
  <si>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</si>
  <si>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</si>
  <si>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</si>
  <si>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</si>
  <si>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</si>
  <si>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</si>
  <si>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</si>
  <si>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</si>
  <si>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</si>
  <si>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</si>
  <si>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</si>
  <si>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</si>
  <si>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</si>
  <si>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</si>
  <si>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</si>
  <si>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</si>
  <si>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</si>
  <si>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</si>
  <si>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</si>
  <si>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</si>
  <si>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</si>
  <si>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</si>
  <si>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</si>
  <si>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</si>
  <si>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</si>
  <si>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</si>
  <si>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</si>
  <si>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</si>
  <si>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</si>
  <si>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</si>
  <si>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</si>
  <si>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</si>
  <si>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</si>
  <si>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</si>
  <si>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</si>
  <si>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</si>
  <si>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</si>
  <si>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</si>
  <si>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</si>
  <si>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</si>
  <si>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</si>
  <si>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</si>
  <si>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</si>
  <si>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</si>
  <si>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</si>
  <si>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</si>
  <si>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</si>
  <si>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</si>
  <si>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</si>
  <si>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</si>
  <si>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</si>
  <si>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</si>
  <si>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</si>
  <si>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</si>
  <si>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</si>
  <si>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</si>
  <si>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</si>
  <si>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</si>
  <si>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</si>
  <si>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</si>
  <si>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</si>
  <si>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</si>
  <si>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</si>
  <si>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</si>
  <si>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</si>
  <si>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</si>
  <si>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</si>
  <si>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</si>
  <si>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医療法人陽明会　増田病院</t>
    <phoneticPr fontId="3"/>
  </si>
  <si>
    <t>〒880-0045 宮崎市大字大瀬町２１７６－１</t>
    <phoneticPr fontId="3"/>
  </si>
  <si>
    <t>〇</t>
  </si>
  <si>
    <t>医療法人</t>
  </si>
  <si>
    <t>複数の診療科で活用</t>
  </si>
  <si>
    <t>内科</t>
  </si>
  <si>
    <t>整形外科</t>
  </si>
  <si>
    <t>外科</t>
  </si>
  <si>
    <t>療養病棟入院料１</t>
  </si>
  <si>
    <t>ＤＰＣ病院ではない</t>
  </si>
  <si>
    <t>有</t>
  </si>
  <si>
    <t>-</t>
    <phoneticPr fontId="3"/>
  </si>
  <si>
    <t>療養</t>
  </si>
  <si>
    <t>慢性期機能</t>
  </si>
  <si>
    <t>看護必要度Ⅰ</t>
    <phoneticPr fontId="3"/>
  </si>
  <si>
    <t>地域包括</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</si>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</sst>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71" sqref="B7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1049</v>
      </c>
      <c r="M9" s="282" t="s">
        <v>1052</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c r="M11" s="25"/>
    </row>
    <row r="12" spans="1:22" s="21" customFormat="1" ht="34.5" customHeight="1">
      <c r="A12" s="244" t="s">
        <v>606</v>
      </c>
      <c r="B12" s="24"/>
      <c r="C12" s="19"/>
      <c r="D12" s="19"/>
      <c r="E12" s="19"/>
      <c r="F12" s="19"/>
      <c r="G12" s="19"/>
      <c r="H12" s="20"/>
      <c r="I12" s="419" t="s">
        <v>4</v>
      </c>
      <c r="J12" s="419"/>
      <c r="K12" s="419"/>
      <c r="L12" s="29"/>
      <c r="M12" s="29" t="s">
        <v>1039</v>
      </c>
    </row>
    <row r="13" spans="1:22" s="21" customFormat="1" ht="34.5" customHeight="1">
      <c r="A13" s="244" t="s">
        <v>606</v>
      </c>
      <c r="B13" s="17"/>
      <c r="C13" s="19"/>
      <c r="D13" s="19"/>
      <c r="E13" s="19"/>
      <c r="F13" s="19"/>
      <c r="G13" s="19"/>
      <c r="H13" s="20"/>
      <c r="I13" s="419" t="s">
        <v>5</v>
      </c>
      <c r="J13" s="419"/>
      <c r="K13" s="419"/>
      <c r="L13" s="28" t="s">
        <v>1039</v>
      </c>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1049</v>
      </c>
      <c r="M22" s="282" t="s">
        <v>1052</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c r="M24" s="25"/>
    </row>
    <row r="25" spans="1:22" s="21" customFormat="1" ht="34.5" customHeight="1">
      <c r="A25" s="244" t="s">
        <v>607</v>
      </c>
      <c r="B25" s="24"/>
      <c r="C25" s="19"/>
      <c r="D25" s="19"/>
      <c r="E25" s="19"/>
      <c r="F25" s="19"/>
      <c r="G25" s="19"/>
      <c r="H25" s="20"/>
      <c r="I25" s="300" t="s">
        <v>4</v>
      </c>
      <c r="J25" s="301"/>
      <c r="K25" s="302"/>
      <c r="L25" s="29"/>
      <c r="M25" s="29" t="s">
        <v>1039</v>
      </c>
    </row>
    <row r="26" spans="1:22" s="21" customFormat="1" ht="34.5" customHeight="1">
      <c r="A26" s="244" t="s">
        <v>607</v>
      </c>
      <c r="B26" s="17"/>
      <c r="C26" s="19"/>
      <c r="D26" s="19"/>
      <c r="E26" s="19"/>
      <c r="F26" s="19"/>
      <c r="G26" s="19"/>
      <c r="H26" s="20"/>
      <c r="I26" s="300" t="s">
        <v>5</v>
      </c>
      <c r="J26" s="301"/>
      <c r="K26" s="302"/>
      <c r="L26" s="28" t="s">
        <v>1039</v>
      </c>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1049</v>
      </c>
      <c r="M35" s="282" t="s">
        <v>1052</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1049</v>
      </c>
      <c r="M44" s="282" t="s">
        <v>1052</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0</v>
      </c>
      <c r="K101" s="237" t="str">
        <f>IF(OR(COUNTIF(L101:M101,"未確認")&gt;0,COUNTIF(L101:M101,"~*")&gt;0),"※","")</f>
        <v/>
      </c>
      <c r="L101" s="258">
        <v>0</v>
      </c>
      <c r="M101" s="258">
        <v>0</v>
      </c>
    </row>
    <row r="102" spans="1:22" s="83" customFormat="1" ht="34.5" customHeight="1">
      <c r="A102" s="244" t="s">
        <v>610</v>
      </c>
      <c r="B102" s="84"/>
      <c r="C102" s="374"/>
      <c r="D102" s="376"/>
      <c r="E102" s="314" t="s">
        <v>612</v>
      </c>
      <c r="F102" s="315"/>
      <c r="G102" s="315"/>
      <c r="H102" s="316"/>
      <c r="I102" s="417"/>
      <c r="J102" s="256">
        <f t="shared" si="0"/>
        <v>0</v>
      </c>
      <c r="K102" s="237" t="str">
        <f t="shared" ref="K102:K111" si="1">IF(OR(COUNTIF(L101:M101,"未確認")&gt;0,COUNTIF(L101:M101,"~*")&gt;0),"※","")</f>
        <v/>
      </c>
      <c r="L102" s="258">
        <v>0</v>
      </c>
      <c r="M102" s="258">
        <v>0</v>
      </c>
    </row>
    <row r="103" spans="1:22" s="83" customFormat="1" ht="34.5" customHeight="1">
      <c r="A103" s="244" t="s">
        <v>613</v>
      </c>
      <c r="B103" s="84"/>
      <c r="C103" s="331" t="s">
        <v>46</v>
      </c>
      <c r="D103" s="333"/>
      <c r="E103" s="331" t="s">
        <v>42</v>
      </c>
      <c r="F103" s="332"/>
      <c r="G103" s="332"/>
      <c r="H103" s="333"/>
      <c r="I103" s="417"/>
      <c r="J103" s="256">
        <f t="shared" si="0"/>
        <v>61</v>
      </c>
      <c r="K103" s="237" t="str">
        <f t="shared" si="1"/>
        <v/>
      </c>
      <c r="L103" s="258">
        <v>10</v>
      </c>
      <c r="M103" s="258">
        <v>51</v>
      </c>
    </row>
    <row r="104" spans="1:22" s="83" customFormat="1" ht="34.5" customHeight="1">
      <c r="A104" s="244" t="s">
        <v>614</v>
      </c>
      <c r="B104" s="84"/>
      <c r="C104" s="393"/>
      <c r="D104" s="394"/>
      <c r="E104" s="425"/>
      <c r="F104" s="426"/>
      <c r="G104" s="317" t="s">
        <v>47</v>
      </c>
      <c r="H104" s="319"/>
      <c r="I104" s="417"/>
      <c r="J104" s="256">
        <f t="shared" si="0"/>
        <v>61</v>
      </c>
      <c r="K104" s="237" t="str">
        <f t="shared" si="1"/>
        <v/>
      </c>
      <c r="L104" s="258">
        <v>10</v>
      </c>
      <c r="M104" s="258">
        <v>51</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61</v>
      </c>
      <c r="K106" s="237" t="str">
        <f t="shared" si="1"/>
        <v/>
      </c>
      <c r="L106" s="258">
        <v>10</v>
      </c>
      <c r="M106" s="258">
        <v>51</v>
      </c>
    </row>
    <row r="107" spans="1:22" s="83" customFormat="1" ht="34.5" customHeight="1">
      <c r="A107" s="244" t="s">
        <v>614</v>
      </c>
      <c r="B107" s="84"/>
      <c r="C107" s="393"/>
      <c r="D107" s="394"/>
      <c r="E107" s="425"/>
      <c r="F107" s="426"/>
      <c r="G107" s="317" t="s">
        <v>47</v>
      </c>
      <c r="H107" s="319"/>
      <c r="I107" s="417"/>
      <c r="J107" s="256">
        <f t="shared" si="0"/>
        <v>61</v>
      </c>
      <c r="K107" s="237" t="str">
        <f t="shared" si="1"/>
        <v/>
      </c>
      <c r="L107" s="258">
        <v>10</v>
      </c>
      <c r="M107" s="258">
        <v>51</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61</v>
      </c>
      <c r="K109" s="237" t="str">
        <f t="shared" si="1"/>
        <v/>
      </c>
      <c r="L109" s="258">
        <v>10</v>
      </c>
      <c r="M109" s="258">
        <v>51</v>
      </c>
    </row>
    <row r="110" spans="1:22" s="83" customFormat="1" ht="34.5" customHeight="1">
      <c r="A110" s="244" t="s">
        <v>614</v>
      </c>
      <c r="B110" s="84"/>
      <c r="C110" s="393"/>
      <c r="D110" s="394"/>
      <c r="E110" s="429"/>
      <c r="F110" s="430"/>
      <c r="G110" s="314" t="s">
        <v>47</v>
      </c>
      <c r="H110" s="316"/>
      <c r="I110" s="417"/>
      <c r="J110" s="256">
        <f t="shared" si="0"/>
        <v>61</v>
      </c>
      <c r="K110" s="237" t="str">
        <f t="shared" si="1"/>
        <v/>
      </c>
      <c r="L110" s="258">
        <v>10</v>
      </c>
      <c r="M110" s="258">
        <v>51</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row>
    <row r="123" spans="1:22" s="83" customFormat="1" ht="40.5" customHeight="1">
      <c r="A123" s="244" t="s">
        <v>620</v>
      </c>
      <c r="B123" s="1"/>
      <c r="C123" s="289"/>
      <c r="D123" s="290"/>
      <c r="E123" s="374"/>
      <c r="F123" s="375"/>
      <c r="G123" s="375"/>
      <c r="H123" s="376"/>
      <c r="I123" s="338"/>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row>
    <row r="132" spans="1:22" s="83" customFormat="1" ht="34.5" customHeight="1">
      <c r="A132" s="244" t="s">
        <v>621</v>
      </c>
      <c r="B132" s="84"/>
      <c r="C132" s="295"/>
      <c r="D132" s="297"/>
      <c r="E132" s="317" t="s">
        <v>58</v>
      </c>
      <c r="F132" s="318"/>
      <c r="G132" s="318"/>
      <c r="H132" s="319"/>
      <c r="I132" s="386"/>
      <c r="J132" s="101"/>
      <c r="K132" s="102"/>
      <c r="L132" s="82">
        <v>10</v>
      </c>
      <c r="M132" s="82">
        <v>51</v>
      </c>
    </row>
    <row r="133" spans="1:22" s="83" customFormat="1" ht="67.5" customHeight="1">
      <c r="A133" s="244" t="s">
        <v>622</v>
      </c>
      <c r="B133" s="84"/>
      <c r="C133" s="331" t="s">
        <v>59</v>
      </c>
      <c r="D133" s="332"/>
      <c r="E133" s="332"/>
      <c r="F133" s="332"/>
      <c r="G133" s="332"/>
      <c r="H133" s="333"/>
      <c r="I133" s="386"/>
      <c r="J133" s="101"/>
      <c r="K133" s="102"/>
      <c r="L133" s="259" t="s">
        <v>533</v>
      </c>
      <c r="M133" s="98" t="s">
        <v>113</v>
      </c>
    </row>
    <row r="134" spans="1:22" s="83" customFormat="1" ht="34.5" customHeight="1">
      <c r="A134" s="244" t="s">
        <v>622</v>
      </c>
      <c r="B134" s="84"/>
      <c r="C134" s="111"/>
      <c r="D134" s="112"/>
      <c r="E134" s="317" t="s">
        <v>60</v>
      </c>
      <c r="F134" s="318"/>
      <c r="G134" s="318"/>
      <c r="H134" s="319"/>
      <c r="I134" s="386"/>
      <c r="J134" s="101"/>
      <c r="K134" s="102"/>
      <c r="L134" s="82">
        <v>0</v>
      </c>
      <c r="M134" s="82">
        <v>41</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t="str">
        <f t="shared" si="2"/>
        <v>*</v>
      </c>
      <c r="K157" s="264" t="str">
        <f t="shared" si="3"/>
        <v>※</v>
      </c>
      <c r="L157" s="117" t="s">
        <v>541</v>
      </c>
      <c r="M157" s="117" t="s">
        <v>541</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61</v>
      </c>
      <c r="K205" s="264" t="str">
        <f t="shared" si="5"/>
        <v/>
      </c>
      <c r="L205" s="117">
        <v>0</v>
      </c>
      <c r="M205" s="117">
        <v>61</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row>
    <row r="237" spans="1:22" s="83" customFormat="1" ht="34.5" customHeight="1">
      <c r="A237" s="248" t="s">
        <v>627</v>
      </c>
      <c r="B237" s="119"/>
      <c r="C237" s="317" t="s">
        <v>130</v>
      </c>
      <c r="D237" s="318"/>
      <c r="E237" s="318"/>
      <c r="F237" s="318"/>
      <c r="G237" s="318"/>
      <c r="H237" s="319"/>
      <c r="I237" s="404"/>
      <c r="J237" s="260" t="s">
        <v>538</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1047</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1.73</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11</v>
      </c>
      <c r="K269" s="81" t="str">
        <f t="shared" si="8"/>
        <v/>
      </c>
      <c r="L269" s="147">
        <v>0</v>
      </c>
      <c r="M269" s="147">
        <v>11</v>
      </c>
    </row>
    <row r="270" spans="1:22" s="83" customFormat="1" ht="34.5" customHeight="1">
      <c r="A270" s="249" t="s">
        <v>725</v>
      </c>
      <c r="B270" s="120"/>
      <c r="C270" s="368"/>
      <c r="D270" s="368"/>
      <c r="E270" s="368"/>
      <c r="F270" s="368"/>
      <c r="G270" s="368" t="s">
        <v>148</v>
      </c>
      <c r="H270" s="368"/>
      <c r="I270" s="401"/>
      <c r="J270" s="266">
        <f t="shared" si="9"/>
        <v>4</v>
      </c>
      <c r="K270" s="81" t="str">
        <f t="shared" si="8"/>
        <v/>
      </c>
      <c r="L270" s="148">
        <v>0</v>
      </c>
      <c r="M270" s="148">
        <v>4</v>
      </c>
    </row>
    <row r="271" spans="1:22" s="83" customFormat="1" ht="34.5" customHeight="1">
      <c r="A271" s="249" t="s">
        <v>726</v>
      </c>
      <c r="B271" s="120"/>
      <c r="C271" s="368" t="s">
        <v>151</v>
      </c>
      <c r="D271" s="369"/>
      <c r="E271" s="369"/>
      <c r="F271" s="369"/>
      <c r="G271" s="368" t="s">
        <v>146</v>
      </c>
      <c r="H271" s="368"/>
      <c r="I271" s="401"/>
      <c r="J271" s="266">
        <f t="shared" si="9"/>
        <v>10</v>
      </c>
      <c r="K271" s="81" t="str">
        <f t="shared" si="8"/>
        <v/>
      </c>
      <c r="L271" s="147">
        <v>0</v>
      </c>
      <c r="M271" s="147">
        <v>10</v>
      </c>
    </row>
    <row r="272" spans="1:22" s="83" customFormat="1" ht="34.5" customHeight="1">
      <c r="A272" s="249" t="s">
        <v>726</v>
      </c>
      <c r="B272" s="120"/>
      <c r="C272" s="369"/>
      <c r="D272" s="369"/>
      <c r="E272" s="369"/>
      <c r="F272" s="369"/>
      <c r="G272" s="368" t="s">
        <v>148</v>
      </c>
      <c r="H272" s="368"/>
      <c r="I272" s="401"/>
      <c r="J272" s="266">
        <f t="shared" si="9"/>
        <v>0.9</v>
      </c>
      <c r="K272" s="81" t="str">
        <f t="shared" si="8"/>
        <v/>
      </c>
      <c r="L272" s="148">
        <v>0</v>
      </c>
      <c r="M272" s="148">
        <v>0.9</v>
      </c>
    </row>
    <row r="273" spans="1:13" s="83" customFormat="1" ht="34.5" customHeight="1">
      <c r="A273" s="249" t="s">
        <v>727</v>
      </c>
      <c r="B273" s="120"/>
      <c r="C273" s="368" t="s">
        <v>152</v>
      </c>
      <c r="D273" s="369"/>
      <c r="E273" s="369"/>
      <c r="F273" s="369"/>
      <c r="G273" s="368" t="s">
        <v>146</v>
      </c>
      <c r="H273" s="368"/>
      <c r="I273" s="401"/>
      <c r="J273" s="266">
        <f t="shared" si="9"/>
        <v>7</v>
      </c>
      <c r="K273" s="81" t="str">
        <f t="shared" si="8"/>
        <v/>
      </c>
      <c r="L273" s="147">
        <v>0</v>
      </c>
      <c r="M273" s="147">
        <v>7</v>
      </c>
    </row>
    <row r="274" spans="1:13" s="83" customFormat="1" ht="34.5" customHeight="1">
      <c r="A274" s="249" t="s">
        <v>727</v>
      </c>
      <c r="B274" s="120"/>
      <c r="C274" s="369"/>
      <c r="D274" s="369"/>
      <c r="E274" s="369"/>
      <c r="F274" s="369"/>
      <c r="G274" s="368" t="s">
        <v>148</v>
      </c>
      <c r="H274" s="368"/>
      <c r="I274" s="401"/>
      <c r="J274" s="266">
        <f t="shared" si="9"/>
        <v>3.3</v>
      </c>
      <c r="K274" s="81" t="str">
        <f t="shared" si="8"/>
        <v/>
      </c>
      <c r="L274" s="148">
        <v>0</v>
      </c>
      <c r="M274" s="148">
        <v>3.3</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3</v>
      </c>
      <c r="K277" s="81" t="str">
        <f t="shared" si="8"/>
        <v/>
      </c>
      <c r="L277" s="147">
        <v>0</v>
      </c>
      <c r="M277" s="147">
        <v>3</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1</v>
      </c>
      <c r="K281" s="81" t="str">
        <f t="shared" si="8"/>
        <v/>
      </c>
      <c r="L281" s="147">
        <v>0</v>
      </c>
      <c r="M281" s="147">
        <v>1</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1</v>
      </c>
      <c r="K283" s="81" t="str">
        <f t="shared" si="8"/>
        <v/>
      </c>
      <c r="L283" s="147">
        <v>0</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1</v>
      </c>
      <c r="K291" s="81" t="str">
        <f t="shared" si="8"/>
        <v/>
      </c>
      <c r="L291" s="147">
        <v>0</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2.1</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5</v>
      </c>
      <c r="N299" s="147">
        <v>2</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0.6</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2</v>
      </c>
      <c r="N305" s="147">
        <v>1</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0.5</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1</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510</v>
      </c>
      <c r="K392" s="81" t="str">
        <f t="shared" ref="K392:K397" si="12">IF(OR(COUNTIF(L392:M392,"未確認")&gt;0,COUNTIF(L392:M392,"~*")&gt;0),"※","")</f>
        <v/>
      </c>
      <c r="L392" s="147">
        <v>0</v>
      </c>
      <c r="M392" s="147">
        <v>510</v>
      </c>
    </row>
    <row r="393" spans="1:22" s="83" customFormat="1" ht="34.5" customHeight="1">
      <c r="A393" s="249" t="s">
        <v>773</v>
      </c>
      <c r="B393" s="84"/>
      <c r="C393" s="367"/>
      <c r="D393" s="377"/>
      <c r="E393" s="317" t="s">
        <v>224</v>
      </c>
      <c r="F393" s="318"/>
      <c r="G393" s="318"/>
      <c r="H393" s="319"/>
      <c r="I393" s="340"/>
      <c r="J393" s="140">
        <f t="shared" si="11"/>
        <v>81</v>
      </c>
      <c r="K393" s="81" t="str">
        <f t="shared" si="12"/>
        <v/>
      </c>
      <c r="L393" s="147">
        <v>0</v>
      </c>
      <c r="M393" s="147">
        <v>81</v>
      </c>
    </row>
    <row r="394" spans="1:22" s="83" customFormat="1" ht="34.5" customHeight="1">
      <c r="A394" s="250" t="s">
        <v>774</v>
      </c>
      <c r="B394" s="84"/>
      <c r="C394" s="367"/>
      <c r="D394" s="378"/>
      <c r="E394" s="317" t="s">
        <v>225</v>
      </c>
      <c r="F394" s="318"/>
      <c r="G394" s="318"/>
      <c r="H394" s="319"/>
      <c r="I394" s="340"/>
      <c r="J394" s="140">
        <f t="shared" si="11"/>
        <v>416</v>
      </c>
      <c r="K394" s="81" t="str">
        <f t="shared" si="12"/>
        <v/>
      </c>
      <c r="L394" s="147">
        <v>0</v>
      </c>
      <c r="M394" s="147">
        <v>416</v>
      </c>
    </row>
    <row r="395" spans="1:22" s="83" customFormat="1" ht="34.5" customHeight="1">
      <c r="A395" s="250" t="s">
        <v>775</v>
      </c>
      <c r="B395" s="84"/>
      <c r="C395" s="367"/>
      <c r="D395" s="379"/>
      <c r="E395" s="317" t="s">
        <v>226</v>
      </c>
      <c r="F395" s="318"/>
      <c r="G395" s="318"/>
      <c r="H395" s="319"/>
      <c r="I395" s="340"/>
      <c r="J395" s="140">
        <f t="shared" si="11"/>
        <v>13</v>
      </c>
      <c r="K395" s="81" t="str">
        <f t="shared" si="12"/>
        <v/>
      </c>
      <c r="L395" s="147">
        <v>0</v>
      </c>
      <c r="M395" s="147">
        <v>13</v>
      </c>
    </row>
    <row r="396" spans="1:22" s="83" customFormat="1" ht="34.5" customHeight="1">
      <c r="A396" s="250" t="s">
        <v>776</v>
      </c>
      <c r="B396" s="1"/>
      <c r="C396" s="367"/>
      <c r="D396" s="317" t="s">
        <v>227</v>
      </c>
      <c r="E396" s="318"/>
      <c r="F396" s="318"/>
      <c r="G396" s="318"/>
      <c r="H396" s="319"/>
      <c r="I396" s="340"/>
      <c r="J396" s="140">
        <f t="shared" si="11"/>
        <v>551</v>
      </c>
      <c r="K396" s="81" t="str">
        <f t="shared" si="12"/>
        <v/>
      </c>
      <c r="L396" s="147">
        <v>0</v>
      </c>
      <c r="M396" s="147">
        <v>551</v>
      </c>
    </row>
    <row r="397" spans="1:22" s="83" customFormat="1" ht="34.5" customHeight="1">
      <c r="A397" s="250" t="s">
        <v>777</v>
      </c>
      <c r="B397" s="119"/>
      <c r="C397" s="367"/>
      <c r="D397" s="317" t="s">
        <v>228</v>
      </c>
      <c r="E397" s="318"/>
      <c r="F397" s="318"/>
      <c r="G397" s="318"/>
      <c r="H397" s="319"/>
      <c r="I397" s="341"/>
      <c r="J397" s="140">
        <f t="shared" si="11"/>
        <v>506</v>
      </c>
      <c r="K397" s="81" t="str">
        <f t="shared" si="12"/>
        <v/>
      </c>
      <c r="L397" s="147">
        <v>0</v>
      </c>
      <c r="M397" s="147">
        <v>506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510</v>
      </c>
      <c r="K405" s="81" t="str">
        <f t="shared" ref="K405:K422" si="14">IF(OR(COUNTIF(L405:M405,"未確認")&gt;0,COUNTIF(L405:M405,"~*")&gt;0),"※","")</f>
        <v/>
      </c>
      <c r="L405" s="147">
        <v>0</v>
      </c>
      <c r="M405" s="147">
        <v>510</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282</v>
      </c>
      <c r="K407" s="81" t="str">
        <f t="shared" si="14"/>
        <v/>
      </c>
      <c r="L407" s="147">
        <v>0</v>
      </c>
      <c r="M407" s="147">
        <v>282</v>
      </c>
    </row>
    <row r="408" spans="1:22" s="83" customFormat="1" ht="34.5" customHeight="1">
      <c r="A408" s="251" t="s">
        <v>781</v>
      </c>
      <c r="B408" s="119"/>
      <c r="C408" s="366"/>
      <c r="D408" s="366"/>
      <c r="E408" s="317" t="s">
        <v>236</v>
      </c>
      <c r="F408" s="318"/>
      <c r="G408" s="318"/>
      <c r="H408" s="319"/>
      <c r="I408" s="358"/>
      <c r="J408" s="140">
        <f t="shared" si="13"/>
        <v>90</v>
      </c>
      <c r="K408" s="81" t="str">
        <f t="shared" si="14"/>
        <v/>
      </c>
      <c r="L408" s="147">
        <v>0</v>
      </c>
      <c r="M408" s="147">
        <v>90</v>
      </c>
    </row>
    <row r="409" spans="1:22" s="83" customFormat="1" ht="34.5" customHeight="1">
      <c r="A409" s="251" t="s">
        <v>782</v>
      </c>
      <c r="B409" s="119"/>
      <c r="C409" s="366"/>
      <c r="D409" s="366"/>
      <c r="E409" s="314" t="s">
        <v>989</v>
      </c>
      <c r="F409" s="315"/>
      <c r="G409" s="315"/>
      <c r="H409" s="316"/>
      <c r="I409" s="358"/>
      <c r="J409" s="140">
        <f t="shared" si="13"/>
        <v>135</v>
      </c>
      <c r="K409" s="81" t="str">
        <f t="shared" si="14"/>
        <v/>
      </c>
      <c r="L409" s="147">
        <v>0</v>
      </c>
      <c r="M409" s="147">
        <v>135</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3</v>
      </c>
      <c r="K412" s="81" t="str">
        <f t="shared" si="14"/>
        <v/>
      </c>
      <c r="L412" s="147">
        <v>0</v>
      </c>
      <c r="M412" s="147">
        <v>3</v>
      </c>
    </row>
    <row r="413" spans="1:22" s="83" customFormat="1" ht="34.5" customHeight="1">
      <c r="A413" s="251" t="s">
        <v>786</v>
      </c>
      <c r="B413" s="119"/>
      <c r="C413" s="366"/>
      <c r="D413" s="317" t="s">
        <v>251</v>
      </c>
      <c r="E413" s="318"/>
      <c r="F413" s="318"/>
      <c r="G413" s="318"/>
      <c r="H413" s="319"/>
      <c r="I413" s="358"/>
      <c r="J413" s="140">
        <f t="shared" si="13"/>
        <v>506</v>
      </c>
      <c r="K413" s="81" t="str">
        <f t="shared" si="14"/>
        <v/>
      </c>
      <c r="L413" s="147">
        <v>0</v>
      </c>
      <c r="M413" s="147">
        <v>506</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314</v>
      </c>
      <c r="K415" s="81" t="str">
        <f t="shared" si="14"/>
        <v/>
      </c>
      <c r="L415" s="147">
        <v>0</v>
      </c>
      <c r="M415" s="147">
        <v>314</v>
      </c>
    </row>
    <row r="416" spans="1:22" s="83" customFormat="1" ht="34.5" customHeight="1">
      <c r="A416" s="251" t="s">
        <v>789</v>
      </c>
      <c r="B416" s="119"/>
      <c r="C416" s="366"/>
      <c r="D416" s="366"/>
      <c r="E416" s="317" t="s">
        <v>243</v>
      </c>
      <c r="F416" s="318"/>
      <c r="G416" s="318"/>
      <c r="H416" s="319"/>
      <c r="I416" s="358"/>
      <c r="J416" s="140">
        <f t="shared" si="13"/>
        <v>28</v>
      </c>
      <c r="K416" s="81" t="str">
        <f t="shared" si="14"/>
        <v/>
      </c>
      <c r="L416" s="147">
        <v>0</v>
      </c>
      <c r="M416" s="147">
        <v>28</v>
      </c>
    </row>
    <row r="417" spans="1:22" s="83" customFormat="1" ht="34.5" customHeight="1">
      <c r="A417" s="251" t="s">
        <v>790</v>
      </c>
      <c r="B417" s="119"/>
      <c r="C417" s="366"/>
      <c r="D417" s="366"/>
      <c r="E417" s="317" t="s">
        <v>244</v>
      </c>
      <c r="F417" s="318"/>
      <c r="G417" s="318"/>
      <c r="H417" s="319"/>
      <c r="I417" s="358"/>
      <c r="J417" s="140">
        <f t="shared" si="13"/>
        <v>14</v>
      </c>
      <c r="K417" s="81" t="str">
        <f t="shared" si="14"/>
        <v/>
      </c>
      <c r="L417" s="147">
        <v>0</v>
      </c>
      <c r="M417" s="147">
        <v>14</v>
      </c>
    </row>
    <row r="418" spans="1:22" s="83" customFormat="1" ht="34.5" customHeight="1">
      <c r="A418" s="251" t="s">
        <v>791</v>
      </c>
      <c r="B418" s="119"/>
      <c r="C418" s="366"/>
      <c r="D418" s="366"/>
      <c r="E418" s="317" t="s">
        <v>245</v>
      </c>
      <c r="F418" s="318"/>
      <c r="G418" s="318"/>
      <c r="H418" s="319"/>
      <c r="I418" s="358"/>
      <c r="J418" s="140">
        <f t="shared" si="13"/>
        <v>20</v>
      </c>
      <c r="K418" s="81" t="str">
        <f t="shared" si="14"/>
        <v/>
      </c>
      <c r="L418" s="147">
        <v>0</v>
      </c>
      <c r="M418" s="147">
        <v>20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78</v>
      </c>
      <c r="K420" s="81" t="str">
        <f t="shared" si="14"/>
        <v/>
      </c>
      <c r="L420" s="147">
        <v>0</v>
      </c>
      <c r="M420" s="147">
        <v>78</v>
      </c>
    </row>
    <row r="421" spans="1:22" s="83" customFormat="1" ht="34.5" customHeight="1">
      <c r="A421" s="251" t="s">
        <v>794</v>
      </c>
      <c r="B421" s="119"/>
      <c r="C421" s="366"/>
      <c r="D421" s="366"/>
      <c r="E421" s="317" t="s">
        <v>247</v>
      </c>
      <c r="F421" s="318"/>
      <c r="G421" s="318"/>
      <c r="H421" s="319"/>
      <c r="I421" s="358"/>
      <c r="J421" s="140">
        <f t="shared" si="13"/>
        <v>51</v>
      </c>
      <c r="K421" s="81" t="str">
        <f t="shared" si="14"/>
        <v/>
      </c>
      <c r="L421" s="147">
        <v>0</v>
      </c>
      <c r="M421" s="147">
        <v>51</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0</v>
      </c>
      <c r="M422" s="147">
        <v>1</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506</v>
      </c>
      <c r="K430" s="193" t="str">
        <f>IF(OR(COUNTIF(L430:M430,"未確認")&gt;0,COUNTIF(L430:M430,"~*")&gt;0),"※","")</f>
        <v/>
      </c>
      <c r="L430" s="147">
        <v>0</v>
      </c>
      <c r="M430" s="147">
        <v>506</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29</v>
      </c>
      <c r="K431" s="193" t="str">
        <f>IF(OR(COUNTIF(L431:M431,"未確認")&gt;0,COUNTIF(L431:M431,"~*")&gt;0),"※","")</f>
        <v/>
      </c>
      <c r="L431" s="147">
        <v>0</v>
      </c>
      <c r="M431" s="147">
        <v>29</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8</v>
      </c>
      <c r="K432" s="193" t="str">
        <f>IF(OR(COUNTIF(L432:M432,"未確認")&gt;0,COUNTIF(L432:M432,"~*")&gt;0),"※","")</f>
        <v/>
      </c>
      <c r="L432" s="147">
        <v>0</v>
      </c>
      <c r="M432" s="147">
        <v>8</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469</v>
      </c>
      <c r="K433" s="193" t="str">
        <f>IF(OR(COUNTIF(L433:M433,"未確認")&gt;0,COUNTIF(L433:M433,"~*")&gt;0),"※","")</f>
        <v/>
      </c>
      <c r="L433" s="147">
        <v>0</v>
      </c>
      <c r="M433" s="147">
        <v>469</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12</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12</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8</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6</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2</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v>0</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v>0</v>
      </c>
      <c r="M477" s="117" t="s">
        <v>541</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1053</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1053</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1053</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1051</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992</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993</v>
      </c>
      <c r="E566" s="339"/>
      <c r="F566" s="339"/>
      <c r="G566" s="339"/>
      <c r="H566" s="329"/>
      <c r="I566" s="340"/>
      <c r="J566" s="213"/>
      <c r="K566" s="214"/>
      <c r="L566" s="211" t="s">
        <v>533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v>23.1</v>
      </c>
    </row>
    <row r="569" spans="1:13" s="91" customFormat="1" ht="34.5" customHeight="1">
      <c r="A569" s="251" t="s">
        <v>878</v>
      </c>
      <c r="B569" s="119"/>
      <c r="C569" s="209"/>
      <c r="D569" s="328" t="s">
        <v>377</v>
      </c>
      <c r="E569" s="339"/>
      <c r="F569" s="339"/>
      <c r="G569" s="339"/>
      <c r="H569" s="329"/>
      <c r="I569" s="340"/>
      <c r="J569" s="207"/>
      <c r="K569" s="210"/>
      <c r="L569" s="211" t="s">
        <v>533</v>
      </c>
      <c r="M569" s="211">
        <v>18.2</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v>2.9</v>
      </c>
    </row>
    <row r="572" spans="1:13" s="91" customFormat="1" ht="34.5" customHeight="1">
      <c r="A572" s="251" t="s">
        <v>881</v>
      </c>
      <c r="B572" s="119"/>
      <c r="C572" s="209"/>
      <c r="D572" s="328" t="s">
        <v>380</v>
      </c>
      <c r="E572" s="339"/>
      <c r="F572" s="339"/>
      <c r="G572" s="339"/>
      <c r="H572" s="329"/>
      <c r="I572" s="340"/>
      <c r="J572" s="207"/>
      <c r="K572" s="210"/>
      <c r="L572" s="211" t="s">
        <v>533</v>
      </c>
      <c r="M572" s="211">
        <v>0</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202</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11</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271</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13</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109</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t="str">
        <f>IF(SUM(L683:M683)=0,IF(COUNTIF(L683:M683,"未確認")&gt;0,"未確認",IF(COUNTIF(L683:M683,"~*")&gt;0,"*",SUM(L683:M683))),SUM(L683:M683))</f>
        <v>*</v>
      </c>
      <c r="K683" s="201" t="str">
        <f>IF(OR(COUNTIF(L683:M683,"未確認")&gt;0,COUNTIF(L683:M683,"*")&gt;0),"※","")</f>
        <v>※</v>
      </c>
      <c r="L683" s="117" t="s">
        <v>541</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E30F27D-EF17-4FE1-975B-7AC71E38FA9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2019-11-15T08:05:50Z</dcterms:modified>
</cp:coreProperties>
</file>