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K:\1112_統計調査課\13 産業統計担当\23 毎月勤労統計調査\10　月報･年報\04ホームページ作業用\R6.9\結果表\"/>
    </mc:Choice>
  </mc:AlternateContent>
  <xr:revisionPtr revIDLastSave="0" documentId="13_ncr:1_{9D3C2092-3180-4297-8900-48B32EEC42F9}" xr6:coauthVersionLast="47" xr6:coauthVersionMax="47" xr10:uidLastSave="{00000000-0000-0000-0000-000000000000}"/>
  <bookViews>
    <workbookView xWindow="-108" yWindow="-108" windowWidth="23256" windowHeight="14016" xr2:uid="{CA23FA7C-908C-4B9E-B38B-B7EBCB53048B}"/>
  </bookViews>
  <sheets>
    <sheet name="表６ " sheetId="2" r:id="rId1"/>
  </sheets>
  <externalReferences>
    <externalReference r:id="rId2"/>
  </externalReferences>
  <definedNames>
    <definedName name="_xlnm.Print_Area" localSheetId="0">'表６ '!$B$2:$J$36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2" l="1"/>
  <c r="I23" i="2"/>
  <c r="H23" i="2"/>
  <c r="G23" i="2"/>
  <c r="F23" i="2"/>
  <c r="E23" i="2"/>
  <c r="D23" i="2"/>
  <c r="C23" i="2"/>
  <c r="J22" i="2"/>
  <c r="I22" i="2"/>
  <c r="H22" i="2"/>
  <c r="G22" i="2"/>
  <c r="F22" i="2"/>
  <c r="E22" i="2"/>
  <c r="D22" i="2"/>
  <c r="C22" i="2"/>
  <c r="J21" i="2"/>
  <c r="I21" i="2"/>
  <c r="H21" i="2"/>
  <c r="G21" i="2"/>
  <c r="F21" i="2"/>
  <c r="E21" i="2"/>
  <c r="D21" i="2"/>
  <c r="C21" i="2"/>
  <c r="J20" i="2"/>
  <c r="I20" i="2"/>
  <c r="H20" i="2"/>
  <c r="G20" i="2"/>
  <c r="F20" i="2"/>
  <c r="E20" i="2"/>
  <c r="D20" i="2"/>
  <c r="C20" i="2"/>
  <c r="I19" i="2"/>
  <c r="G19" i="2"/>
  <c r="E19" i="2"/>
  <c r="C19" i="2"/>
  <c r="J18" i="2"/>
  <c r="I18" i="2"/>
  <c r="H18" i="2"/>
  <c r="G18" i="2"/>
  <c r="F18" i="2"/>
  <c r="E18" i="2"/>
  <c r="D18" i="2"/>
  <c r="C18" i="2"/>
  <c r="J17" i="2"/>
  <c r="I17" i="2"/>
  <c r="H17" i="2"/>
  <c r="G17" i="2"/>
  <c r="F17" i="2"/>
  <c r="E17" i="2"/>
  <c r="D17" i="2"/>
  <c r="C17" i="2"/>
  <c r="J16" i="2"/>
  <c r="I16" i="2"/>
  <c r="H16" i="2"/>
  <c r="G16" i="2"/>
  <c r="F16" i="2"/>
  <c r="E16" i="2"/>
  <c r="D16" i="2"/>
  <c r="C16" i="2"/>
  <c r="I15" i="2"/>
  <c r="G15" i="2"/>
  <c r="E15" i="2"/>
  <c r="C15" i="2"/>
  <c r="J14" i="2"/>
  <c r="I14" i="2"/>
  <c r="H14" i="2"/>
  <c r="G14" i="2"/>
  <c r="F14" i="2"/>
  <c r="E14" i="2"/>
  <c r="D14" i="2"/>
  <c r="C14" i="2"/>
  <c r="J13" i="2"/>
  <c r="I13" i="2"/>
  <c r="H13" i="2"/>
  <c r="G13" i="2"/>
  <c r="F13" i="2"/>
  <c r="E13" i="2"/>
  <c r="D13" i="2"/>
  <c r="C13" i="2"/>
  <c r="J12" i="2"/>
  <c r="I12" i="2"/>
  <c r="H12" i="2"/>
  <c r="G12" i="2"/>
  <c r="F12" i="2"/>
  <c r="E12" i="2"/>
  <c r="D12" i="2"/>
  <c r="C12" i="2"/>
  <c r="J11" i="2"/>
  <c r="I11" i="2"/>
  <c r="H11" i="2"/>
  <c r="G11" i="2"/>
  <c r="F11" i="2"/>
  <c r="E11" i="2"/>
  <c r="D11" i="2"/>
  <c r="C11" i="2"/>
  <c r="J10" i="2"/>
  <c r="I10" i="2"/>
  <c r="H10" i="2"/>
  <c r="G10" i="2"/>
  <c r="F10" i="2"/>
  <c r="E10" i="2"/>
  <c r="D10" i="2"/>
  <c r="C10" i="2"/>
  <c r="J9" i="2"/>
  <c r="I9" i="2"/>
  <c r="H9" i="2"/>
  <c r="G9" i="2"/>
  <c r="F9" i="2"/>
  <c r="E9" i="2"/>
  <c r="D9" i="2"/>
  <c r="C9" i="2"/>
  <c r="J8" i="2"/>
  <c r="I8" i="2"/>
  <c r="H8" i="2"/>
  <c r="G8" i="2"/>
  <c r="F8" i="2"/>
  <c r="E8" i="2"/>
  <c r="D8" i="2"/>
  <c r="C8" i="2"/>
</calcChain>
</file>

<file path=xl/sharedStrings.xml><?xml version="1.0" encoding="utf-8"?>
<sst xmlns="http://schemas.openxmlformats.org/spreadsheetml/2006/main" count="93" uniqueCount="49">
  <si>
    <t>（事業所規模３０人以上）</t>
  </si>
  <si>
    <t>支給事業所における労働者一人平均賞与額</t>
    <rPh sb="0" eb="2">
      <t>シキュウ</t>
    </rPh>
    <rPh sb="2" eb="5">
      <t>ジギョウショ</t>
    </rPh>
    <rPh sb="9" eb="12">
      <t>ロウドウシャ</t>
    </rPh>
    <rPh sb="12" eb="14">
      <t>ヒトリ</t>
    </rPh>
    <rPh sb="14" eb="16">
      <t>ヘイキン</t>
    </rPh>
    <rPh sb="16" eb="19">
      <t>ショウヨガク</t>
    </rPh>
    <phoneticPr fontId="7"/>
  </si>
  <si>
    <t>支給事業所数割合</t>
    <rPh sb="0" eb="2">
      <t>シキュウ</t>
    </rPh>
    <rPh sb="2" eb="5">
      <t>ジギョウショ</t>
    </rPh>
    <rPh sb="5" eb="6">
      <t>スウ</t>
    </rPh>
    <rPh sb="6" eb="8">
      <t>ワリアイ</t>
    </rPh>
    <phoneticPr fontId="8"/>
  </si>
  <si>
    <t>支給事業所に雇用される労働者の割合</t>
    <rPh sb="0" eb="2">
      <t>シキュウ</t>
    </rPh>
    <rPh sb="2" eb="5">
      <t>ジギョウショ</t>
    </rPh>
    <rPh sb="6" eb="8">
      <t>コヨウ</t>
    </rPh>
    <rPh sb="11" eb="14">
      <t>ロウドウシャ</t>
    </rPh>
    <rPh sb="15" eb="17">
      <t>ワリアイ</t>
    </rPh>
    <phoneticPr fontId="7"/>
  </si>
  <si>
    <t>所定内給与に対する支給割合</t>
    <rPh sb="0" eb="3">
      <t>ショテイナイ</t>
    </rPh>
    <rPh sb="3" eb="5">
      <t>キュウヨ</t>
    </rPh>
    <rPh sb="4" eb="5">
      <t>シキュウ</t>
    </rPh>
    <rPh sb="6" eb="7">
      <t>タイ</t>
    </rPh>
    <rPh sb="9" eb="11">
      <t>シキュウ</t>
    </rPh>
    <rPh sb="11" eb="13">
      <t>ワリアイ</t>
    </rPh>
    <phoneticPr fontId="7"/>
  </si>
  <si>
    <t>金　額</t>
  </si>
  <si>
    <t>前年比</t>
    <rPh sb="2" eb="3">
      <t>ヒ</t>
    </rPh>
    <phoneticPr fontId="7"/>
  </si>
  <si>
    <t>割　合</t>
  </si>
  <si>
    <t>前年差</t>
    <phoneticPr fontId="7"/>
  </si>
  <si>
    <t>支給率</t>
  </si>
  <si>
    <t>円</t>
  </si>
  <si>
    <t>％</t>
  </si>
  <si>
    <t>ﾎﾟｲﾝﾄ</t>
    <phoneticPr fontId="7"/>
  </si>
  <si>
    <t>か月</t>
  </si>
  <si>
    <t>調査産業計</t>
  </si>
  <si>
    <t>建設業</t>
    <rPh sb="0" eb="3">
      <t>ケンセツギョウ</t>
    </rPh>
    <phoneticPr fontId="10"/>
  </si>
  <si>
    <t>製造業</t>
    <rPh sb="0" eb="2">
      <t>セイゾウ</t>
    </rPh>
    <rPh sb="2" eb="3">
      <t>ギョウ</t>
    </rPh>
    <phoneticPr fontId="10"/>
  </si>
  <si>
    <t>電気・ガス・熱供給・水道業</t>
    <rPh sb="0" eb="2">
      <t>デンキ</t>
    </rPh>
    <rPh sb="6" eb="7">
      <t>ネツ</t>
    </rPh>
    <rPh sb="7" eb="9">
      <t>キョウキュウ</t>
    </rPh>
    <rPh sb="10" eb="13">
      <t>スイドウギョウ</t>
    </rPh>
    <phoneticPr fontId="10"/>
  </si>
  <si>
    <t>情報通信業</t>
    <rPh sb="0" eb="2">
      <t>ジョウホウ</t>
    </rPh>
    <rPh sb="2" eb="5">
      <t>ツウシンギョウ</t>
    </rPh>
    <phoneticPr fontId="10"/>
  </si>
  <si>
    <t>運輸業，郵便業</t>
    <rPh sb="0" eb="2">
      <t>ウンユ</t>
    </rPh>
    <rPh sb="2" eb="3">
      <t>ギョウ</t>
    </rPh>
    <rPh sb="4" eb="6">
      <t>ユウビン</t>
    </rPh>
    <rPh sb="6" eb="7">
      <t>ギョウ</t>
    </rPh>
    <phoneticPr fontId="10"/>
  </si>
  <si>
    <t>卸売業，小売業</t>
    <rPh sb="0" eb="2">
      <t>オロシウ</t>
    </rPh>
    <rPh sb="2" eb="3">
      <t>ギョウ</t>
    </rPh>
    <rPh sb="4" eb="6">
      <t>コウリ</t>
    </rPh>
    <rPh sb="6" eb="7">
      <t>ギョウ</t>
    </rPh>
    <phoneticPr fontId="10"/>
  </si>
  <si>
    <t>金融業，保険業</t>
    <rPh sb="0" eb="2">
      <t>キンユウ</t>
    </rPh>
    <rPh sb="2" eb="3">
      <t>ギョウ</t>
    </rPh>
    <rPh sb="4" eb="6">
      <t>ホケン</t>
    </rPh>
    <rPh sb="6" eb="7">
      <t>ギョウ</t>
    </rPh>
    <phoneticPr fontId="10"/>
  </si>
  <si>
    <t>不動産業，物品賃貸業</t>
    <rPh sb="0" eb="3">
      <t>フドウサン</t>
    </rPh>
    <rPh sb="3" eb="4">
      <t>ギョウ</t>
    </rPh>
    <rPh sb="5" eb="7">
      <t>ブッピン</t>
    </rPh>
    <rPh sb="7" eb="10">
      <t>チンタイギョウ</t>
    </rPh>
    <phoneticPr fontId="10"/>
  </si>
  <si>
    <t>学術研究，専門・技術サービス業</t>
    <rPh sb="0" eb="2">
      <t>ガクジュツ</t>
    </rPh>
    <rPh sb="2" eb="4">
      <t>ケンキュウ</t>
    </rPh>
    <rPh sb="5" eb="7">
      <t>センモン</t>
    </rPh>
    <rPh sb="8" eb="10">
      <t>ギジュツ</t>
    </rPh>
    <rPh sb="14" eb="15">
      <t>ギョウ</t>
    </rPh>
    <phoneticPr fontId="10"/>
  </si>
  <si>
    <t>宿泊業，飲食サービス業</t>
    <rPh sb="0" eb="3">
      <t>シュクハクギョウ</t>
    </rPh>
    <rPh sb="4" eb="6">
      <t>インショク</t>
    </rPh>
    <rPh sb="10" eb="11">
      <t>ギョウ</t>
    </rPh>
    <phoneticPr fontId="10"/>
  </si>
  <si>
    <t>生活関連サービス業，娯楽業</t>
    <rPh sb="0" eb="2">
      <t>セイカツ</t>
    </rPh>
    <rPh sb="2" eb="4">
      <t>カンレン</t>
    </rPh>
    <rPh sb="8" eb="9">
      <t>ギョウ</t>
    </rPh>
    <rPh sb="10" eb="13">
      <t>ゴラクギョウ</t>
    </rPh>
    <phoneticPr fontId="10"/>
  </si>
  <si>
    <t>教育，学習支援業</t>
    <rPh sb="0" eb="2">
      <t>キョウイク</t>
    </rPh>
    <rPh sb="3" eb="5">
      <t>ガクシュウ</t>
    </rPh>
    <rPh sb="5" eb="8">
      <t>シエンギョウ</t>
    </rPh>
    <phoneticPr fontId="10"/>
  </si>
  <si>
    <t>医療，福祉</t>
    <rPh sb="0" eb="2">
      <t>イリョウ</t>
    </rPh>
    <rPh sb="3" eb="5">
      <t>フクシ</t>
    </rPh>
    <phoneticPr fontId="10"/>
  </si>
  <si>
    <t>複合サービス事業</t>
    <rPh sb="0" eb="2">
      <t>フクゴウ</t>
    </rPh>
    <rPh sb="6" eb="8">
      <t>ジギョウ</t>
    </rPh>
    <phoneticPr fontId="10"/>
  </si>
  <si>
    <t>サービス業（他に分類されないもの）</t>
    <rPh sb="4" eb="5">
      <t>ギョウ</t>
    </rPh>
    <rPh sb="6" eb="7">
      <t>タ</t>
    </rPh>
    <rPh sb="8" eb="10">
      <t>ブンルイ</t>
    </rPh>
    <phoneticPr fontId="10"/>
  </si>
  <si>
    <t>(注４)「所定内給与に対する支給割合」とは、賞与を支給した事業所における賞与の所定内給与に対する割合を単純平均</t>
    <rPh sb="5" eb="8">
      <t>ショテイナイ</t>
    </rPh>
    <rPh sb="8" eb="10">
      <t>キュウヨ</t>
    </rPh>
    <rPh sb="9" eb="10">
      <t>シキュウ</t>
    </rPh>
    <rPh sb="11" eb="12">
      <t>タイ</t>
    </rPh>
    <rPh sb="14" eb="16">
      <t>シキュウ</t>
    </rPh>
    <rPh sb="16" eb="18">
      <t>ワリアイ</t>
    </rPh>
    <rPh sb="36" eb="38">
      <t>ショウヨ</t>
    </rPh>
    <rPh sb="39" eb="42">
      <t>ショテイナイ</t>
    </rPh>
    <rPh sb="42" eb="44">
      <t>キュウヨ</t>
    </rPh>
    <rPh sb="45" eb="46">
      <t>タイ</t>
    </rPh>
    <rPh sb="48" eb="50">
      <t>ワリアイ</t>
    </rPh>
    <rPh sb="51" eb="53">
      <t>タンジュン</t>
    </rPh>
    <rPh sb="53" eb="55">
      <t>ヘイキン</t>
    </rPh>
    <phoneticPr fontId="7"/>
  </si>
  <si>
    <t xml:space="preserve">     したものである。</t>
    <phoneticPr fontId="7"/>
  </si>
  <si>
    <t>表６  産業別にみた夏季賞与支給状況（令和６年）</t>
    <rPh sb="10" eb="12">
      <t>カキ</t>
    </rPh>
    <rPh sb="19" eb="21">
      <t>レイワ</t>
    </rPh>
    <rPh sb="22" eb="23">
      <t>ネン</t>
    </rPh>
    <phoneticPr fontId="8"/>
  </si>
  <si>
    <t>非公表の場合「X」を入力する</t>
    <rPh sb="0" eb="3">
      <t>ヒコウヒョウ</t>
    </rPh>
    <rPh sb="4" eb="6">
      <t>バアイ</t>
    </rPh>
    <rPh sb="10" eb="12">
      <t>ニュウリョク</t>
    </rPh>
    <phoneticPr fontId="8"/>
  </si>
  <si>
    <t>非公表産業（事業規模３０人以上）</t>
    <rPh sb="0" eb="3">
      <t>ヒコウヒョウ</t>
    </rPh>
    <rPh sb="3" eb="5">
      <t>サンギョウ</t>
    </rPh>
    <rPh sb="6" eb="8">
      <t>ジギョウ</t>
    </rPh>
    <rPh sb="8" eb="10">
      <t>キボ</t>
    </rPh>
    <rPh sb="12" eb="15">
      <t>ニンイジョウ</t>
    </rPh>
    <phoneticPr fontId="10"/>
  </si>
  <si>
    <t>※非接続</t>
    <rPh sb="1" eb="2">
      <t>ヒ</t>
    </rPh>
    <rPh sb="2" eb="4">
      <t>セツゾク</t>
    </rPh>
    <phoneticPr fontId="8"/>
  </si>
  <si>
    <t/>
  </si>
  <si>
    <t>X</t>
    <phoneticPr fontId="8"/>
  </si>
  <si>
    <t>※「X」：非公表</t>
    <rPh sb="5" eb="8">
      <t>ヒコウヒョウ</t>
    </rPh>
    <phoneticPr fontId="8"/>
  </si>
  <si>
    <r>
      <t>(注１)「支給事業所における労働者一人平均賞与額」とは、賞与を支給した事業所の全常用労働者（</t>
    </r>
    <r>
      <rPr>
        <u/>
        <sz val="12"/>
        <rFont val="ＭＳ ゴシック"/>
        <family val="3"/>
        <charset val="128"/>
      </rPr>
      <t>パートタイム労働者を含む。</t>
    </r>
    <rPh sb="5" eb="7">
      <t>シキュウ</t>
    </rPh>
    <rPh sb="7" eb="10">
      <t>ジギョウショ</t>
    </rPh>
    <rPh sb="14" eb="17">
      <t>ロウドウシャ</t>
    </rPh>
    <rPh sb="17" eb="19">
      <t>ヒトリ</t>
    </rPh>
    <rPh sb="19" eb="21">
      <t>ヘイキン</t>
    </rPh>
    <rPh sb="21" eb="24">
      <t>ショウヨガク</t>
    </rPh>
    <rPh sb="28" eb="30">
      <t>ショウヨ</t>
    </rPh>
    <rPh sb="31" eb="33">
      <t>シキュウ</t>
    </rPh>
    <rPh sb="35" eb="38">
      <t>ジギョウショ</t>
    </rPh>
    <rPh sb="39" eb="40">
      <t>ゼン</t>
    </rPh>
    <rPh sb="40" eb="42">
      <t>ジョウヨウ</t>
    </rPh>
    <rPh sb="42" eb="45">
      <t>ロウドウシャ</t>
    </rPh>
    <rPh sb="52" eb="55">
      <t>ロウドウシャ</t>
    </rPh>
    <rPh sb="56" eb="57">
      <t>フク</t>
    </rPh>
    <phoneticPr fontId="7"/>
  </si>
  <si>
    <t>※「-」：非接続</t>
    <rPh sb="5" eb="6">
      <t>ヒ</t>
    </rPh>
    <rPh sb="6" eb="8">
      <t>セツゾク</t>
    </rPh>
    <phoneticPr fontId="8"/>
  </si>
  <si>
    <r>
      <t xml:space="preserve">     また、</t>
    </r>
    <r>
      <rPr>
        <u/>
        <sz val="12"/>
        <rFont val="ＭＳ ゴシック"/>
        <family val="3"/>
        <charset val="128"/>
      </rPr>
      <t>当該事業所で賞与の支給を受けていない労働者も含む。</t>
    </r>
    <r>
      <rPr>
        <sz val="12"/>
        <rFont val="ＭＳ ゴシック"/>
        <family val="3"/>
        <charset val="128"/>
      </rPr>
      <t>）についての一人平均賞与支給額である。</t>
    </r>
    <rPh sb="26" eb="29">
      <t>ロウドウシャ</t>
    </rPh>
    <rPh sb="30" eb="31">
      <t>フク</t>
    </rPh>
    <rPh sb="39" eb="41">
      <t>ヒトリ</t>
    </rPh>
    <rPh sb="43" eb="45">
      <t>ショウヨ</t>
    </rPh>
    <rPh sb="45" eb="47">
      <t>シキュウ</t>
    </rPh>
    <phoneticPr fontId="7"/>
  </si>
  <si>
    <t>　　　なお、「宿泊業、飲食サービス業」については、パートタイム労働者比率が89.8％(事業所規模30人以上)と高く、</t>
    <rPh sb="7" eb="9">
      <t>シュクハク</t>
    </rPh>
    <rPh sb="9" eb="10">
      <t>ギョウ</t>
    </rPh>
    <rPh sb="11" eb="13">
      <t>インショク</t>
    </rPh>
    <rPh sb="17" eb="18">
      <t>ギョウ</t>
    </rPh>
    <rPh sb="31" eb="34">
      <t>ロウドウシャ</t>
    </rPh>
    <rPh sb="34" eb="36">
      <t>ヒリツ</t>
    </rPh>
    <rPh sb="43" eb="46">
      <t>ジギョウショ</t>
    </rPh>
    <rPh sb="46" eb="48">
      <t>キボ</t>
    </rPh>
    <rPh sb="50" eb="51">
      <t>ニン</t>
    </rPh>
    <rPh sb="51" eb="53">
      <t>イジョウ</t>
    </rPh>
    <rPh sb="55" eb="56">
      <t>タカ</t>
    </rPh>
    <phoneticPr fontId="8"/>
  </si>
  <si>
    <t>　　パートタイム労働者や賞与の支給を受けていない労働者を多く含んでいるため、労働者一人平均賞与額が他の産業</t>
    <rPh sb="24" eb="27">
      <t>ロウドウシャ</t>
    </rPh>
    <rPh sb="28" eb="29">
      <t>オオ</t>
    </rPh>
    <rPh sb="30" eb="31">
      <t>フク</t>
    </rPh>
    <rPh sb="38" eb="41">
      <t>ロウドウシャ</t>
    </rPh>
    <rPh sb="41" eb="43">
      <t>ヒトリ</t>
    </rPh>
    <rPh sb="43" eb="45">
      <t>ヘイキン</t>
    </rPh>
    <rPh sb="45" eb="47">
      <t>ショウヨ</t>
    </rPh>
    <rPh sb="47" eb="48">
      <t>ガク</t>
    </rPh>
    <rPh sb="49" eb="50">
      <t>タ</t>
    </rPh>
    <rPh sb="51" eb="53">
      <t>サンギョウ</t>
    </rPh>
    <phoneticPr fontId="8"/>
  </si>
  <si>
    <t>　　と比較して少額になっている。</t>
    <phoneticPr fontId="8"/>
  </si>
  <si>
    <t>　　(参考：試算値「宿泊業、飲食サービス業」一般労働者の一人平均賞与額：257,500円)</t>
    <rPh sb="3" eb="5">
      <t>サンコウ</t>
    </rPh>
    <rPh sb="6" eb="9">
      <t>シサンチ</t>
    </rPh>
    <phoneticPr fontId="8"/>
  </si>
  <si>
    <t>(注２)「支給事業所数割合」とは、集計対象の事業所総数に対する賞与を支給した事業所数の割合である。</t>
    <rPh sb="17" eb="19">
      <t>シュウケイ</t>
    </rPh>
    <rPh sb="19" eb="21">
      <t>タイショウ</t>
    </rPh>
    <rPh sb="22" eb="25">
      <t>ジギョウショ</t>
    </rPh>
    <rPh sb="25" eb="27">
      <t>ソウスウ</t>
    </rPh>
    <rPh sb="28" eb="29">
      <t>タイ</t>
    </rPh>
    <rPh sb="31" eb="33">
      <t>ショウヨ</t>
    </rPh>
    <rPh sb="34" eb="36">
      <t>シキュウ</t>
    </rPh>
    <rPh sb="38" eb="41">
      <t>ジギョウショ</t>
    </rPh>
    <rPh sb="41" eb="42">
      <t>スウ</t>
    </rPh>
    <rPh sb="43" eb="45">
      <t>ワリアイ</t>
    </rPh>
    <phoneticPr fontId="7"/>
  </si>
  <si>
    <t>(注３)「支給事業所に雇用される労働者の割合」とは、集計対象事業所の常用労働者総数に対する賞与を支給した事業</t>
    <rPh sb="5" eb="7">
      <t>シキュウ</t>
    </rPh>
    <rPh sb="7" eb="10">
      <t>ジギョウショ</t>
    </rPh>
    <rPh sb="11" eb="13">
      <t>コヨウ</t>
    </rPh>
    <rPh sb="16" eb="19">
      <t>ロウドウシャ</t>
    </rPh>
    <rPh sb="20" eb="22">
      <t>ワリアイ</t>
    </rPh>
    <rPh sb="26" eb="28">
      <t>シュウケイ</t>
    </rPh>
    <rPh sb="28" eb="30">
      <t>タイショウ</t>
    </rPh>
    <rPh sb="30" eb="33">
      <t>ジギョウショ</t>
    </rPh>
    <rPh sb="34" eb="36">
      <t>ジョウヨウ</t>
    </rPh>
    <rPh sb="36" eb="39">
      <t>ロウドウシャ</t>
    </rPh>
    <rPh sb="39" eb="41">
      <t>ソウスウ</t>
    </rPh>
    <rPh sb="42" eb="43">
      <t>タイ</t>
    </rPh>
    <rPh sb="45" eb="47">
      <t>ショウヨ</t>
    </rPh>
    <rPh sb="48" eb="50">
      <t>シキュウ</t>
    </rPh>
    <rPh sb="52" eb="54">
      <t>ジギョウ</t>
    </rPh>
    <phoneticPr fontId="7"/>
  </si>
  <si>
    <t xml:space="preserve">     所の全常用労働者数（当該事業所で賞与の支給を受けていない労働者も含む）の割合である。</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</si>
</sst>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
    <numFmt numFmtId="178" formatCode="#,##0.00;&quot;▲ &quot;#,##0.00"/>
    <numFmt numFmtId="179" formatCode="0.0"/>
    <numFmt numFmtId="180" formatCode="0.0E+00"/>
  </numFmts>
  <fonts count="19" x14ac:knownFonts="1">
    <font>
      <sz val="11"/>
      <color theme="1"/>
      <name val="游ゴシック"/>
      <family val="3"/>
      <charset val="128"/>
      <scheme val="minor"/>
    </font>
    <font>
      <sz val="12"/>
      <name val="ＭＳ 明朝"/>
      <family val="1"/>
      <charset val="128"/>
    </font>
    <font>
      <sz val="14"/>
      <name val="ＭＳ 明朝"/>
      <family val="1"/>
      <charset val="128"/>
    </font>
    <font>
      <sz val="16"/>
      <name val="ＭＳ ゴシック"/>
      <family val="3"/>
      <charset val="128"/>
    </font>
    <font>
      <sz val="14"/>
      <name val="ＭＳ ゴシック"/>
      <family val="3"/>
      <charset val="128"/>
    </font>
    <font>
      <sz val="14"/>
      <color indexed="8"/>
      <name val="ＭＳ ゴシック"/>
      <family val="3"/>
      <charset val="128"/>
    </font>
    <font>
      <sz val="12"/>
      <name val="ＭＳ ゴシック"/>
      <family val="3"/>
      <charset val="128"/>
    </font>
    <font>
      <sz val="6"/>
      <name val="ＭＳ Ｐ明朝"/>
      <family val="1"/>
      <charset val="128"/>
    </font>
    <font>
      <sz val="6"/>
      <name val="游ゴシック"/>
      <family val="3"/>
      <charset val="128"/>
      <scheme val="minor"/>
    </font>
    <font>
      <sz val="11"/>
      <color theme="1"/>
      <name val="游ゴシック"/>
      <family val="3"/>
      <charset val="128"/>
      <scheme val="minor"/>
    </font>
    <font>
      <sz val="6"/>
      <name val="ＭＳ Ｐゴシック"/>
      <family val="3"/>
      <charset val="128"/>
    </font>
    <font>
      <sz val="10.5"/>
      <color indexed="8"/>
      <name val="ＭＳ ゴシック"/>
      <family val="3"/>
      <charset val="128"/>
    </font>
    <font>
      <sz val="9"/>
      <color indexed="8"/>
      <name val="ＭＳ ゴシック"/>
      <family val="3"/>
      <charset val="128"/>
    </font>
    <font>
      <sz val="12"/>
      <color indexed="8"/>
      <name val="ＭＳ ゴシック"/>
      <family val="3"/>
      <charset val="128"/>
    </font>
    <font>
      <sz val="7.5"/>
      <color indexed="8"/>
      <name val="ＭＳ ゴシック"/>
      <family val="3"/>
      <charset val="128"/>
    </font>
    <font>
      <sz val="16"/>
      <name val="ＭＳ 明朝"/>
      <family val="1"/>
      <charset val="128"/>
    </font>
    <font>
      <sz val="18"/>
      <name val="ＭＳ 明朝"/>
      <family val="1"/>
      <charset val="128"/>
    </font>
    <font>
      <sz val="16"/>
      <color theme="1"/>
      <name val="游ゴシック"/>
      <family val="3"/>
      <charset val="128"/>
      <scheme val="minor"/>
    </font>
    <font>
      <u/>
      <sz val="12"/>
      <name val="ＭＳ ゴシック"/>
      <family val="3"/>
      <charset val="128"/>
    </font>
  </fonts>
  <fills count="3">
    <fill>
      <patternFill patternType="none"/>
    </fill>
    <fill>
      <patternFill patternType="gray125"/>
    </fill>
    <fill>
      <patternFill patternType="solid">
        <fgColor rgb="FF8BFDC1"/>
        <bgColor indexed="64"/>
      </patternFill>
    </fill>
  </fills>
  <borders count="17">
    <border>
      <left/>
      <right/>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9" fillId="0" borderId="0" applyFont="0" applyFill="0" applyBorder="0" applyAlignment="0" applyProtection="0">
      <alignment vertical="center"/>
    </xf>
    <xf numFmtId="1" fontId="1" fillId="0" borderId="0"/>
    <xf numFmtId="0" fontId="1" fillId="0" borderId="0"/>
  </cellStyleXfs>
  <cellXfs count="65">
    <xf numFmtId="0" fontId="0" fillId="0" borderId="0" xfId="0">
      <alignment vertical="center"/>
    </xf>
    <xf numFmtId="1" fontId="2" fillId="0" borderId="0" xfId="2" applyFont="1" applyAlignment="1">
      <alignment vertical="center"/>
    </xf>
    <xf numFmtId="1" fontId="3" fillId="0" borderId="0" xfId="2" applyFont="1" applyAlignment="1">
      <alignment vertical="center"/>
    </xf>
    <xf numFmtId="1" fontId="4" fillId="0" borderId="0" xfId="2" applyFont="1" applyAlignment="1">
      <alignment vertical="center"/>
    </xf>
    <xf numFmtId="1" fontId="5" fillId="0" borderId="0" xfId="2" applyFont="1" applyAlignment="1">
      <alignment vertical="center"/>
    </xf>
    <xf numFmtId="1" fontId="4" fillId="0" borderId="1" xfId="2" applyFont="1" applyBorder="1" applyAlignment="1">
      <alignment vertical="center"/>
    </xf>
    <xf numFmtId="1" fontId="6" fillId="0" borderId="2" xfId="2" applyFont="1" applyBorder="1" applyAlignment="1">
      <alignment horizontal="centerContinuous" vertical="center" wrapText="1" shrinkToFit="1"/>
    </xf>
    <xf numFmtId="1" fontId="6" fillId="0" borderId="3" xfId="2" applyFont="1" applyBorder="1" applyAlignment="1">
      <alignment horizontal="centerContinuous" vertical="center" wrapText="1" shrinkToFit="1"/>
    </xf>
    <xf numFmtId="1" fontId="5" fillId="0" borderId="4" xfId="2" applyFont="1" applyBorder="1" applyAlignment="1">
      <alignment vertical="center"/>
    </xf>
    <xf numFmtId="1" fontId="6" fillId="0" borderId="1" xfId="2" applyFont="1" applyBorder="1" applyAlignment="1">
      <alignment horizontal="center" vertical="center"/>
    </xf>
    <xf numFmtId="1" fontId="6" fillId="0" borderId="5" xfId="2" applyFont="1" applyBorder="1" applyAlignment="1">
      <alignment horizontal="center" vertical="center"/>
    </xf>
    <xf numFmtId="1" fontId="4" fillId="0" borderId="6" xfId="2" applyFont="1" applyBorder="1" applyAlignment="1">
      <alignment vertical="center"/>
    </xf>
    <xf numFmtId="1" fontId="4" fillId="0" borderId="6" xfId="2" applyFont="1" applyBorder="1" applyAlignment="1">
      <alignment horizontal="right" vertical="center"/>
    </xf>
    <xf numFmtId="1" fontId="4" fillId="0" borderId="7" xfId="2" applyFont="1" applyBorder="1" applyAlignment="1">
      <alignment horizontal="right" vertical="center"/>
    </xf>
    <xf numFmtId="1" fontId="5" fillId="0" borderId="8" xfId="2" applyFont="1" applyBorder="1" applyAlignment="1">
      <alignment horizontal="distributed" vertical="center"/>
    </xf>
    <xf numFmtId="38" fontId="4" fillId="0" borderId="9" xfId="1" applyFont="1" applyFill="1" applyBorder="1" applyAlignment="1">
      <alignment horizontal="right" vertical="center"/>
    </xf>
    <xf numFmtId="176" fontId="4" fillId="0" borderId="9" xfId="1" applyNumberFormat="1" applyFont="1" applyFill="1" applyBorder="1" applyAlignment="1">
      <alignment horizontal="right" vertical="center"/>
    </xf>
    <xf numFmtId="177" fontId="4" fillId="0" borderId="9" xfId="1" applyNumberFormat="1" applyFont="1" applyFill="1" applyBorder="1" applyAlignment="1">
      <alignment horizontal="right" vertical="center"/>
    </xf>
    <xf numFmtId="176" fontId="4" fillId="0" borderId="10" xfId="1" applyNumberFormat="1" applyFont="1" applyFill="1" applyBorder="1" applyAlignment="1">
      <alignment horizontal="right" vertical="center"/>
    </xf>
    <xf numFmtId="4" fontId="4" fillId="0" borderId="8" xfId="1" applyNumberFormat="1" applyFont="1" applyFill="1" applyBorder="1" applyAlignment="1">
      <alignment horizontal="right" vertical="center"/>
    </xf>
    <xf numFmtId="178" fontId="4" fillId="0" borderId="8" xfId="1" applyNumberFormat="1" applyFont="1" applyFill="1" applyBorder="1" applyAlignment="1">
      <alignment horizontal="right" vertical="center"/>
    </xf>
    <xf numFmtId="179" fontId="2" fillId="0" borderId="0" xfId="2" applyNumberFormat="1" applyFont="1" applyAlignment="1">
      <alignment vertical="center"/>
    </xf>
    <xf numFmtId="1" fontId="5" fillId="0" borderId="11" xfId="2" applyFont="1" applyBorder="1" applyAlignment="1">
      <alignment horizontal="distributed" vertical="center"/>
    </xf>
    <xf numFmtId="1" fontId="11" fillId="0" borderId="11" xfId="2" applyFont="1" applyBorder="1" applyAlignment="1">
      <alignment horizontal="distributed" vertical="center" shrinkToFit="1"/>
    </xf>
    <xf numFmtId="1" fontId="12" fillId="0" borderId="11" xfId="2" applyFont="1" applyBorder="1" applyAlignment="1">
      <alignment horizontal="distributed" vertical="center"/>
    </xf>
    <xf numFmtId="1" fontId="13" fillId="0" borderId="11" xfId="2" applyFont="1" applyBorder="1" applyAlignment="1">
      <alignment horizontal="distributed" vertical="center"/>
    </xf>
    <xf numFmtId="1" fontId="11" fillId="0" borderId="11" xfId="2" applyFont="1" applyBorder="1" applyAlignment="1">
      <alignment horizontal="distributed" vertical="center"/>
    </xf>
    <xf numFmtId="38" fontId="4" fillId="0" borderId="11" xfId="1" applyFont="1" applyFill="1" applyBorder="1" applyAlignment="1">
      <alignment horizontal="right" vertical="center"/>
    </xf>
    <xf numFmtId="176" fontId="4" fillId="0" borderId="11" xfId="1" applyNumberFormat="1" applyFont="1" applyFill="1" applyBorder="1" applyAlignment="1">
      <alignment horizontal="right" vertical="center"/>
    </xf>
    <xf numFmtId="177" fontId="4" fillId="0" borderId="11" xfId="1" applyNumberFormat="1" applyFont="1" applyFill="1" applyBorder="1" applyAlignment="1">
      <alignment horizontal="right" vertical="center"/>
    </xf>
    <xf numFmtId="4" fontId="4" fillId="0" borderId="11" xfId="1" applyNumberFormat="1" applyFont="1" applyFill="1" applyBorder="1" applyAlignment="1">
      <alignment horizontal="right" vertical="center"/>
    </xf>
    <xf numFmtId="178" fontId="4" fillId="0" borderId="11" xfId="1" applyNumberFormat="1" applyFont="1" applyFill="1" applyBorder="1" applyAlignment="1">
      <alignment horizontal="right" vertical="center"/>
    </xf>
    <xf numFmtId="1" fontId="14" fillId="0" borderId="12" xfId="2" applyFont="1" applyBorder="1" applyAlignment="1">
      <alignment horizontal="distributed" vertical="center" shrinkToFit="1"/>
    </xf>
    <xf numFmtId="38" fontId="4" fillId="0" borderId="12" xfId="1" applyFont="1" applyFill="1" applyBorder="1" applyAlignment="1">
      <alignment horizontal="right" vertical="center"/>
    </xf>
    <xf numFmtId="176" fontId="4" fillId="0" borderId="13" xfId="1" applyNumberFormat="1" applyFont="1" applyFill="1" applyBorder="1" applyAlignment="1">
      <alignment horizontal="right" vertical="center"/>
    </xf>
    <xf numFmtId="177" fontId="4" fillId="0" borderId="12" xfId="1" applyNumberFormat="1" applyFont="1" applyFill="1" applyBorder="1" applyAlignment="1">
      <alignment horizontal="right" vertical="center"/>
    </xf>
    <xf numFmtId="176" fontId="4" fillId="0" borderId="12" xfId="1" applyNumberFormat="1" applyFont="1" applyFill="1" applyBorder="1" applyAlignment="1">
      <alignment horizontal="right" vertical="center"/>
    </xf>
    <xf numFmtId="176" fontId="4" fillId="0" borderId="14" xfId="1" applyNumberFormat="1" applyFont="1" applyFill="1" applyBorder="1" applyAlignment="1">
      <alignment horizontal="right" vertical="center"/>
    </xf>
    <xf numFmtId="4" fontId="4" fillId="0" borderId="15" xfId="1" applyNumberFormat="1" applyFont="1" applyFill="1" applyBorder="1" applyAlignment="1">
      <alignment horizontal="right" vertical="center"/>
    </xf>
    <xf numFmtId="178" fontId="4" fillId="0" borderId="15" xfId="1" applyNumberFormat="1" applyFont="1" applyFill="1" applyBorder="1" applyAlignment="1">
      <alignment horizontal="right" vertical="center"/>
    </xf>
    <xf numFmtId="1" fontId="4" fillId="0" borderId="0" xfId="2" applyFont="1" applyAlignment="1">
      <alignment horizontal="distributed" vertical="center"/>
    </xf>
    <xf numFmtId="3" fontId="5" fillId="0" borderId="0" xfId="2" applyNumberFormat="1" applyFont="1" applyAlignment="1">
      <alignment vertical="center"/>
    </xf>
    <xf numFmtId="179" fontId="4" fillId="0" borderId="0" xfId="2" applyNumberFormat="1" applyFont="1" applyAlignment="1">
      <alignment vertical="center"/>
    </xf>
    <xf numFmtId="177" fontId="4" fillId="0" borderId="0" xfId="2" applyNumberFormat="1" applyFont="1" applyAlignment="1">
      <alignment vertical="center"/>
    </xf>
    <xf numFmtId="1" fontId="6" fillId="0" borderId="0" xfId="2" applyFont="1" applyAlignment="1">
      <alignment vertical="center"/>
    </xf>
    <xf numFmtId="1" fontId="1" fillId="0" borderId="0" xfId="2" applyAlignment="1">
      <alignment vertical="center"/>
    </xf>
    <xf numFmtId="1" fontId="6" fillId="0" borderId="0" xfId="2" applyFont="1" applyAlignment="1">
      <alignment horizontal="left" vertical="center"/>
    </xf>
    <xf numFmtId="1" fontId="1" fillId="0" borderId="0" xfId="2" applyAlignment="1">
      <alignment horizontal="left" vertical="center"/>
    </xf>
    <xf numFmtId="1" fontId="1" fillId="0" borderId="0" xfId="2" applyAlignment="1">
      <alignment vertical="center" wrapText="1"/>
    </xf>
    <xf numFmtId="1" fontId="1" fillId="0" borderId="0" xfId="2" applyAlignment="1">
      <alignment vertical="top"/>
    </xf>
    <xf numFmtId="1" fontId="6" fillId="0" borderId="0" xfId="2" applyFont="1" applyAlignment="1">
      <alignment vertical="top"/>
    </xf>
    <xf numFmtId="1" fontId="1" fillId="0" borderId="0" xfId="2"/>
    <xf numFmtId="1" fontId="15" fillId="0" borderId="0" xfId="2" applyFont="1"/>
    <xf numFmtId="179" fontId="15" fillId="0" borderId="0" xfId="2" applyNumberFormat="1" applyFont="1"/>
    <xf numFmtId="180" fontId="15" fillId="0" borderId="0" xfId="2" applyNumberFormat="1" applyFont="1"/>
    <xf numFmtId="1" fontId="15" fillId="0" borderId="0" xfId="2" applyFont="1" applyAlignment="1">
      <alignment horizontal="left"/>
    </xf>
    <xf numFmtId="1" fontId="16" fillId="0" borderId="0" xfId="2" applyFont="1" applyAlignment="1">
      <alignment horizontal="left"/>
    </xf>
    <xf numFmtId="3" fontId="15" fillId="0" borderId="0" xfId="2" applyNumberFormat="1" applyFont="1"/>
    <xf numFmtId="0" fontId="17" fillId="0" borderId="16" xfId="0" applyFont="1" applyBorder="1" applyAlignment="1">
      <alignment horizontal="center" vertical="center"/>
    </xf>
    <xf numFmtId="1" fontId="2" fillId="0" borderId="16" xfId="2" applyFont="1" applyBorder="1" applyAlignment="1">
      <alignment vertical="center"/>
    </xf>
    <xf numFmtId="1" fontId="4" fillId="2" borderId="16" xfId="3" applyNumberFormat="1" applyFont="1" applyFill="1" applyBorder="1" applyAlignment="1">
      <alignment horizontal="distributed" vertical="center"/>
    </xf>
    <xf numFmtId="0" fontId="0" fillId="0" borderId="16" xfId="0" applyBorder="1" applyAlignment="1">
      <alignment horizontal="center" vertical="center"/>
    </xf>
    <xf numFmtId="1" fontId="4" fillId="2" borderId="16" xfId="3" applyNumberFormat="1" applyFont="1" applyFill="1" applyBorder="1" applyAlignment="1">
      <alignment horizontal="left" vertical="center" shrinkToFit="1"/>
    </xf>
    <xf numFmtId="1" fontId="4" fillId="2" borderId="16" xfId="3" applyNumberFormat="1" applyFont="1" applyFill="1" applyBorder="1" applyAlignment="1">
      <alignment horizontal="center" vertical="center" shrinkToFit="1"/>
    </xf>
    <xf numFmtId="1" fontId="6" fillId="0" borderId="0" xfId="2" applyFont="1" applyAlignment="1">
      <alignment vertical="center" wrapText="1"/>
    </xf>
  </cellXfs>
  <cellStyles count="4">
    <cellStyle name="桁区切り" xfId="1" builtinId="6"/>
    <cellStyle name="標準" xfId="0" builtinId="0"/>
    <cellStyle name="標準 2" xfId="3" xr:uid="{E0C66C18-9D83-4467-8A4E-8A58D91B6D88}"/>
    <cellStyle name="標準 3" xfId="2" xr:uid="{F971331C-7BFB-4081-A3A5-C71789D3CF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1112_&#32113;&#35336;&#35519;&#26619;&#35506;\13%20&#29987;&#26989;&#32113;&#35336;&#25285;&#24403;\23%20&#27598;&#26376;&#21220;&#21172;&#32113;&#35336;&#35519;&#26619;\10&#12288;&#26376;&#22577;&#65381;&#24180;&#22577;\&#26376;&#22577;&#12487;&#12540;&#12479;\R6\R6.9\91%20&#36062;&#19982;&#65411;&#65438;&#65392;&#65408;.xlsx" TargetMode="External"/><Relationship Id="rId1" Type="http://schemas.openxmlformats.org/officeDocument/2006/relationships/externalLinkPath" Target="/1112_&#32113;&#35336;&#35519;&#26619;&#35506;/13%20&#29987;&#26989;&#32113;&#35336;&#25285;&#24403;/23%20&#27598;&#26376;&#21220;&#21172;&#32113;&#35336;&#35519;&#26619;/10&#12288;&#26376;&#22577;&#65381;&#24180;&#22577;/&#26376;&#22577;&#12487;&#12540;&#12479;/R6/R6.9/91%20&#36062;&#19982;&#65411;&#65438;&#65392;&#654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賞与概要"/>
      <sheetName val="表６"/>
      <sheetName val="原表"/>
      <sheetName val="ﾎｰﾑﾍﾟｰｼﾞ用"/>
    </sheetNames>
    <sheetDataSet>
      <sheetData sheetId="0"/>
      <sheetData sheetId="1">
        <row r="8">
          <cell r="C8">
            <v>347628</v>
          </cell>
        </row>
      </sheetData>
      <sheetData sheetId="2">
        <row r="7">
          <cell r="B7" t="str">
            <v>調査産業計</v>
          </cell>
          <cell r="C7">
            <v>347628</v>
          </cell>
          <cell r="D7">
            <v>-3</v>
          </cell>
          <cell r="E7">
            <v>1.1499999999999999</v>
          </cell>
          <cell r="F7">
            <v>-0.05</v>
          </cell>
          <cell r="G7">
            <v>1.21</v>
          </cell>
          <cell r="H7">
            <v>-0.06</v>
          </cell>
          <cell r="I7">
            <v>81.7</v>
          </cell>
          <cell r="J7">
            <v>3.1</v>
          </cell>
          <cell r="K7">
            <v>79.7</v>
          </cell>
          <cell r="L7">
            <v>0.3</v>
          </cell>
        </row>
        <row r="8">
          <cell r="B8" t="str">
            <v>鉱業，採石業，砂利採取業</v>
          </cell>
          <cell r="C8" t="str">
            <v>-</v>
          </cell>
          <cell r="D8" t="str">
            <v>-</v>
          </cell>
          <cell r="E8" t="str">
            <v>-</v>
          </cell>
          <cell r="F8" t="str">
            <v>-</v>
          </cell>
          <cell r="G8" t="str">
            <v>-</v>
          </cell>
          <cell r="H8" t="str">
            <v>-</v>
          </cell>
          <cell r="I8" t="str">
            <v>-</v>
          </cell>
          <cell r="J8" t="str">
            <v>-</v>
          </cell>
          <cell r="K8" t="str">
            <v>-</v>
          </cell>
          <cell r="L8" t="str">
            <v>-</v>
          </cell>
        </row>
        <row r="9">
          <cell r="B9" t="str">
            <v>建設業</v>
          </cell>
          <cell r="C9">
            <v>550657</v>
          </cell>
          <cell r="D9">
            <v>33.4</v>
          </cell>
          <cell r="E9">
            <v>1.23</v>
          </cell>
          <cell r="F9">
            <v>0.02</v>
          </cell>
          <cell r="G9">
            <v>1.26</v>
          </cell>
          <cell r="H9">
            <v>0.01</v>
          </cell>
          <cell r="I9">
            <v>88.5</v>
          </cell>
          <cell r="J9">
            <v>1.5</v>
          </cell>
          <cell r="K9">
            <v>92.5</v>
          </cell>
          <cell r="L9">
            <v>5.9</v>
          </cell>
        </row>
        <row r="10">
          <cell r="B10" t="str">
            <v>製造業</v>
          </cell>
          <cell r="C10">
            <v>374770</v>
          </cell>
          <cell r="D10">
            <v>7.3</v>
          </cell>
          <cell r="E10">
            <v>1.1399999999999999</v>
          </cell>
          <cell r="F10">
            <v>0.13</v>
          </cell>
          <cell r="G10">
            <v>1.22</v>
          </cell>
          <cell r="H10">
            <v>0.11</v>
          </cell>
          <cell r="I10">
            <v>90.3</v>
          </cell>
          <cell r="J10">
            <v>5.8</v>
          </cell>
          <cell r="K10">
            <v>89.7</v>
          </cell>
          <cell r="L10">
            <v>9.1</v>
          </cell>
        </row>
        <row r="11">
          <cell r="B11" t="str">
            <v>電気・ガス・熱供給・水道業</v>
          </cell>
          <cell r="C11">
            <v>781984</v>
          </cell>
          <cell r="D11">
            <v>14.7</v>
          </cell>
          <cell r="E11">
            <v>1.74</v>
          </cell>
          <cell r="F11">
            <v>0.2</v>
          </cell>
          <cell r="G11">
            <v>2.1</v>
          </cell>
          <cell r="H11">
            <v>0.33</v>
          </cell>
          <cell r="I11">
            <v>100</v>
          </cell>
          <cell r="J11">
            <v>0</v>
          </cell>
          <cell r="K11">
            <v>100</v>
          </cell>
          <cell r="L11">
            <v>0</v>
          </cell>
        </row>
        <row r="12">
          <cell r="B12" t="str">
            <v>情報通信業</v>
          </cell>
          <cell r="C12">
            <v>520581</v>
          </cell>
          <cell r="D12">
            <v>-39.9</v>
          </cell>
          <cell r="E12">
            <v>1.34</v>
          </cell>
          <cell r="F12">
            <v>-0.55000000000000004</v>
          </cell>
          <cell r="G12">
            <v>1.43</v>
          </cell>
          <cell r="H12">
            <v>-0.66</v>
          </cell>
          <cell r="I12">
            <v>58.3</v>
          </cell>
          <cell r="J12">
            <v>-30.7</v>
          </cell>
          <cell r="K12">
            <v>71.8</v>
          </cell>
          <cell r="L12">
            <v>-16.8</v>
          </cell>
        </row>
        <row r="13">
          <cell r="B13" t="str">
            <v>運輸業，郵便業</v>
          </cell>
          <cell r="C13">
            <v>209164</v>
          </cell>
          <cell r="D13">
            <v>23.3</v>
          </cell>
          <cell r="E13">
            <v>0.86</v>
          </cell>
          <cell r="F13">
            <v>0.14000000000000001</v>
          </cell>
          <cell r="G13">
            <v>1</v>
          </cell>
          <cell r="H13">
            <v>0.14000000000000001</v>
          </cell>
          <cell r="I13">
            <v>82</v>
          </cell>
          <cell r="J13">
            <v>4.8</v>
          </cell>
          <cell r="K13">
            <v>80.599999999999994</v>
          </cell>
          <cell r="L13">
            <v>0.3</v>
          </cell>
        </row>
        <row r="14">
          <cell r="B14" t="str">
            <v>卸売業，小売業</v>
          </cell>
          <cell r="C14">
            <v>153533</v>
          </cell>
          <cell r="D14">
            <v>-21</v>
          </cell>
          <cell r="E14">
            <v>0.68</v>
          </cell>
          <cell r="F14">
            <v>-0.2</v>
          </cell>
          <cell r="G14">
            <v>0.74</v>
          </cell>
          <cell r="H14">
            <v>-0.26</v>
          </cell>
          <cell r="I14">
            <v>85.3</v>
          </cell>
          <cell r="J14">
            <v>21.8</v>
          </cell>
          <cell r="K14">
            <v>88.9</v>
          </cell>
          <cell r="L14">
            <v>23.2</v>
          </cell>
        </row>
        <row r="15">
          <cell r="B15" t="str">
            <v>金融業，保険業</v>
          </cell>
          <cell r="C15">
            <v>667360</v>
          </cell>
          <cell r="D15">
            <v>9.1999999999999993</v>
          </cell>
          <cell r="E15">
            <v>1.78</v>
          </cell>
          <cell r="F15">
            <v>0.26</v>
          </cell>
          <cell r="G15">
            <v>1.87</v>
          </cell>
          <cell r="H15">
            <v>0.33</v>
          </cell>
          <cell r="I15">
            <v>100</v>
          </cell>
          <cell r="J15">
            <v>0</v>
          </cell>
          <cell r="K15">
            <v>100</v>
          </cell>
          <cell r="L15">
            <v>0</v>
          </cell>
        </row>
        <row r="16">
          <cell r="B16" t="str">
            <v>不動産業，物品賃貸業</v>
          </cell>
          <cell r="C16">
            <v>251487</v>
          </cell>
          <cell r="D16">
            <v>-18.399999999999999</v>
          </cell>
          <cell r="E16">
            <v>0.92</v>
          </cell>
          <cell r="F16">
            <v>-0.02</v>
          </cell>
          <cell r="G16">
            <v>0.95</v>
          </cell>
          <cell r="H16">
            <v>-0.01</v>
          </cell>
          <cell r="I16">
            <v>81.8</v>
          </cell>
          <cell r="J16">
            <v>-2.8</v>
          </cell>
          <cell r="K16">
            <v>87.2</v>
          </cell>
          <cell r="L16">
            <v>-0.3</v>
          </cell>
        </row>
        <row r="17">
          <cell r="B17" t="str">
            <v>学術研究，専門・技術サービス業</v>
          </cell>
          <cell r="C17">
            <v>363740</v>
          </cell>
          <cell r="D17">
            <v>-50.7</v>
          </cell>
          <cell r="E17">
            <v>1.17</v>
          </cell>
          <cell r="F17">
            <v>-0.48</v>
          </cell>
          <cell r="G17">
            <v>1.24</v>
          </cell>
          <cell r="H17">
            <v>-0.51</v>
          </cell>
          <cell r="I17">
            <v>75.7</v>
          </cell>
          <cell r="J17">
            <v>-24.3</v>
          </cell>
          <cell r="K17">
            <v>61.4</v>
          </cell>
          <cell r="L17">
            <v>-38.6</v>
          </cell>
        </row>
        <row r="18">
          <cell r="B18" t="str">
            <v>宿泊業，飲食サービス業</v>
          </cell>
          <cell r="C18">
            <v>14587</v>
          </cell>
          <cell r="D18">
            <v>-39.200000000000003</v>
          </cell>
          <cell r="E18">
            <v>0.18</v>
          </cell>
          <cell r="F18">
            <v>-0.05</v>
          </cell>
          <cell r="G18">
            <v>0.19</v>
          </cell>
          <cell r="H18">
            <v>-0.05</v>
          </cell>
          <cell r="I18">
            <v>56</v>
          </cell>
          <cell r="J18">
            <v>-26.8</v>
          </cell>
          <cell r="K18">
            <v>46.1</v>
          </cell>
          <cell r="L18">
            <v>-25.4</v>
          </cell>
        </row>
        <row r="19">
          <cell r="B19" t="str">
            <v>生活関連サービス業，娯楽業</v>
          </cell>
          <cell r="C19">
            <v>196687</v>
          </cell>
          <cell r="D19">
            <v>14.6</v>
          </cell>
          <cell r="E19">
            <v>0.89</v>
          </cell>
          <cell r="F19">
            <v>0.01</v>
          </cell>
          <cell r="G19">
            <v>0.92</v>
          </cell>
          <cell r="H19">
            <v>0</v>
          </cell>
          <cell r="I19">
            <v>95.7</v>
          </cell>
          <cell r="J19">
            <v>-4.3</v>
          </cell>
          <cell r="K19">
            <v>94.6</v>
          </cell>
          <cell r="L19">
            <v>-5.4</v>
          </cell>
        </row>
        <row r="20">
          <cell r="B20" t="str">
            <v>教育，学習支援業</v>
          </cell>
          <cell r="C20">
            <v>597963</v>
          </cell>
          <cell r="D20">
            <v>0</v>
          </cell>
          <cell r="E20">
            <v>1.89</v>
          </cell>
          <cell r="F20">
            <v>0.06</v>
          </cell>
          <cell r="G20">
            <v>1.9</v>
          </cell>
          <cell r="H20">
            <v>7.0000000000000007E-2</v>
          </cell>
          <cell r="I20">
            <v>97.2</v>
          </cell>
          <cell r="J20">
            <v>-0.1</v>
          </cell>
          <cell r="K20">
            <v>98.5</v>
          </cell>
          <cell r="L20">
            <v>0</v>
          </cell>
        </row>
        <row r="21">
          <cell r="B21" t="str">
            <v>医療，福祉</v>
          </cell>
          <cell r="C21">
            <v>419085</v>
          </cell>
          <cell r="D21">
            <v>6.8</v>
          </cell>
          <cell r="E21">
            <v>1.3</v>
          </cell>
          <cell r="F21">
            <v>-0.13</v>
          </cell>
          <cell r="G21">
            <v>1.38</v>
          </cell>
          <cell r="H21">
            <v>-0.13</v>
          </cell>
          <cell r="I21">
            <v>68.8</v>
          </cell>
          <cell r="J21">
            <v>-0.2</v>
          </cell>
          <cell r="K21">
            <v>60.4</v>
          </cell>
          <cell r="L21">
            <v>-12.9</v>
          </cell>
        </row>
        <row r="22">
          <cell r="B22" t="str">
            <v>複合サービス事業</v>
          </cell>
          <cell r="C22">
            <v>545096</v>
          </cell>
          <cell r="D22">
            <v>48.1</v>
          </cell>
          <cell r="E22">
            <v>1.63</v>
          </cell>
          <cell r="F22">
            <v>0.18</v>
          </cell>
          <cell r="G22">
            <v>1.69</v>
          </cell>
          <cell r="H22">
            <v>0.2</v>
          </cell>
          <cell r="I22">
            <v>100</v>
          </cell>
          <cell r="J22">
            <v>0</v>
          </cell>
          <cell r="K22">
            <v>100</v>
          </cell>
          <cell r="L22">
            <v>0</v>
          </cell>
        </row>
        <row r="23">
          <cell r="B23" t="str">
            <v>サービス業（他に分類されないもの）</v>
          </cell>
          <cell r="C23">
            <v>90267</v>
          </cell>
          <cell r="D23">
            <v>6.9</v>
          </cell>
          <cell r="E23">
            <v>0.5</v>
          </cell>
          <cell r="F23">
            <v>0.06</v>
          </cell>
          <cell r="G23">
            <v>0.52</v>
          </cell>
          <cell r="H23">
            <v>0.02</v>
          </cell>
          <cell r="I23">
            <v>76</v>
          </cell>
          <cell r="J23">
            <v>-1</v>
          </cell>
          <cell r="K23">
            <v>61.4</v>
          </cell>
          <cell r="L23">
            <v>-11.7</v>
          </cell>
        </row>
        <row r="24">
          <cell r="B24" t="str">
            <v>食料品・たばこ</v>
          </cell>
          <cell r="C24">
            <v>229356</v>
          </cell>
          <cell r="D24">
            <v>24.3</v>
          </cell>
          <cell r="E24">
            <v>0.89</v>
          </cell>
          <cell r="F24">
            <v>0.12</v>
          </cell>
          <cell r="G24">
            <v>0.94</v>
          </cell>
          <cell r="H24">
            <v>0.11</v>
          </cell>
          <cell r="I24">
            <v>86.1</v>
          </cell>
          <cell r="J24">
            <v>3.7</v>
          </cell>
          <cell r="K24">
            <v>90.4</v>
          </cell>
          <cell r="L24">
            <v>5.4</v>
          </cell>
        </row>
        <row r="25">
          <cell r="B25" t="str">
            <v>繊維工業</v>
          </cell>
          <cell r="C25">
            <v>297909</v>
          </cell>
          <cell r="D25">
            <v>0.1</v>
          </cell>
          <cell r="E25">
            <v>0.75</v>
          </cell>
          <cell r="F25">
            <v>0.36</v>
          </cell>
          <cell r="G25">
            <v>0.81</v>
          </cell>
          <cell r="H25">
            <v>0.36</v>
          </cell>
          <cell r="I25">
            <v>100</v>
          </cell>
          <cell r="J25">
            <v>25.3</v>
          </cell>
          <cell r="K25">
            <v>100</v>
          </cell>
          <cell r="L25">
            <v>23.1</v>
          </cell>
        </row>
        <row r="26">
          <cell r="B26" t="str">
            <v>木材・木製品</v>
          </cell>
          <cell r="C26">
            <v>154908</v>
          </cell>
          <cell r="D26">
            <v>-39.9</v>
          </cell>
          <cell r="E26">
            <v>0.62</v>
          </cell>
          <cell r="F26">
            <v>-0.33</v>
          </cell>
          <cell r="G26">
            <v>0.65</v>
          </cell>
          <cell r="H26">
            <v>-0.36</v>
          </cell>
          <cell r="I26">
            <v>100</v>
          </cell>
          <cell r="J26">
            <v>31.4</v>
          </cell>
          <cell r="K26">
            <v>100</v>
          </cell>
          <cell r="L26">
            <v>42.9</v>
          </cell>
        </row>
        <row r="27">
          <cell r="B27" t="str">
            <v>家具・装飾品</v>
          </cell>
          <cell r="C27">
            <v>48870</v>
          </cell>
          <cell r="D27" t="str">
            <v>-</v>
          </cell>
          <cell r="E27">
            <v>0.13</v>
          </cell>
          <cell r="F27">
            <v>0.13</v>
          </cell>
          <cell r="G27">
            <v>0.13</v>
          </cell>
          <cell r="H27">
            <v>0.13</v>
          </cell>
          <cell r="I27">
            <v>18.7</v>
          </cell>
          <cell r="J27">
            <v>18.7</v>
          </cell>
          <cell r="K27">
            <v>33.299999999999997</v>
          </cell>
          <cell r="L27">
            <v>33.299999999999997</v>
          </cell>
        </row>
        <row r="28">
          <cell r="B28" t="str">
            <v>パルプ・紙</v>
          </cell>
          <cell r="C28" t="str">
            <v>#815306</v>
          </cell>
          <cell r="D28" t="str">
            <v>#113.7</v>
          </cell>
          <cell r="E28" t="str">
            <v>#2.28</v>
          </cell>
          <cell r="F28" t="str">
            <v>#1.01</v>
          </cell>
          <cell r="G28" t="str">
            <v>#2.68</v>
          </cell>
          <cell r="H28" t="str">
            <v>#1.33</v>
          </cell>
          <cell r="I28" t="str">
            <v>#100</v>
          </cell>
          <cell r="J28" t="str">
            <v>#0</v>
          </cell>
          <cell r="K28" t="str">
            <v>#100</v>
          </cell>
          <cell r="L28" t="str">
            <v>#0</v>
          </cell>
        </row>
        <row r="29">
          <cell r="B29" t="str">
            <v>印刷・同関連業</v>
          </cell>
          <cell r="C29" t="str">
            <v>#0</v>
          </cell>
          <cell r="D29" t="str">
            <v>#-100</v>
          </cell>
          <cell r="E29" t="str">
            <v>#0</v>
          </cell>
          <cell r="F29" t="str">
            <v>#-0.81</v>
          </cell>
          <cell r="G29" t="str">
            <v>#0</v>
          </cell>
          <cell r="H29" t="str">
            <v>#-0.95</v>
          </cell>
          <cell r="I29" t="str">
            <v>#0</v>
          </cell>
          <cell r="J29" t="str">
            <v>#-100</v>
          </cell>
          <cell r="K29" t="str">
            <v>#0</v>
          </cell>
          <cell r="L29" t="str">
            <v>#-100</v>
          </cell>
        </row>
        <row r="30">
          <cell r="B30" t="str">
            <v>化学、石油・石炭</v>
          </cell>
          <cell r="C30">
            <v>594389</v>
          </cell>
          <cell r="D30">
            <v>6.4</v>
          </cell>
          <cell r="E30">
            <v>1.7</v>
          </cell>
          <cell r="F30">
            <v>0.26</v>
          </cell>
          <cell r="G30">
            <v>1.91</v>
          </cell>
          <cell r="H30">
            <v>0.27</v>
          </cell>
          <cell r="I30">
            <v>100</v>
          </cell>
          <cell r="J30">
            <v>0</v>
          </cell>
          <cell r="K30">
            <v>100</v>
          </cell>
          <cell r="L30">
            <v>0</v>
          </cell>
        </row>
        <row r="31">
          <cell r="B31" t="str">
            <v>プラスチック製品</v>
          </cell>
          <cell r="C31">
            <v>379639</v>
          </cell>
          <cell r="D31">
            <v>5.9</v>
          </cell>
          <cell r="E31">
            <v>1.27</v>
          </cell>
          <cell r="F31">
            <v>0.32</v>
          </cell>
          <cell r="G31">
            <v>1.36</v>
          </cell>
          <cell r="H31">
            <v>0.3</v>
          </cell>
          <cell r="I31">
            <v>89.5</v>
          </cell>
          <cell r="J31">
            <v>16.100000000000001</v>
          </cell>
          <cell r="K31">
            <v>78.3</v>
          </cell>
          <cell r="L31">
            <v>20.7</v>
          </cell>
        </row>
        <row r="32">
          <cell r="B32" t="str">
            <v>ゴム製品</v>
          </cell>
          <cell r="C32">
            <v>627476</v>
          </cell>
          <cell r="D32">
            <v>10.5</v>
          </cell>
          <cell r="E32">
            <v>1.38</v>
          </cell>
          <cell r="F32">
            <v>-0.03</v>
          </cell>
          <cell r="G32">
            <v>1.57</v>
          </cell>
          <cell r="H32">
            <v>-0.03</v>
          </cell>
          <cell r="I32">
            <v>100</v>
          </cell>
          <cell r="J32">
            <v>0</v>
          </cell>
          <cell r="K32">
            <v>100</v>
          </cell>
          <cell r="L32">
            <v>0</v>
          </cell>
        </row>
        <row r="33">
          <cell r="B33" t="str">
            <v>窯業・土石製品</v>
          </cell>
          <cell r="C33">
            <v>388483</v>
          </cell>
          <cell r="D33">
            <v>29.1</v>
          </cell>
          <cell r="E33">
            <v>1.31</v>
          </cell>
          <cell r="F33">
            <v>0.12</v>
          </cell>
          <cell r="G33">
            <v>1.35</v>
          </cell>
          <cell r="H33">
            <v>0.04</v>
          </cell>
          <cell r="I33">
            <v>100</v>
          </cell>
          <cell r="J33">
            <v>0</v>
          </cell>
          <cell r="K33">
            <v>100</v>
          </cell>
          <cell r="L33">
            <v>0</v>
          </cell>
        </row>
        <row r="34">
          <cell r="B34" t="str">
            <v>鉄鋼業</v>
          </cell>
          <cell r="C34" t="str">
            <v>#543306</v>
          </cell>
          <cell r="D34" t="str">
            <v>#-8.8</v>
          </cell>
          <cell r="E34" t="str">
            <v>#1.29</v>
          </cell>
          <cell r="F34" t="str">
            <v>#-0.16</v>
          </cell>
          <cell r="G34" t="str">
            <v>#1.58</v>
          </cell>
          <cell r="H34" t="str">
            <v>#-0.18</v>
          </cell>
          <cell r="I34" t="str">
            <v>#100</v>
          </cell>
          <cell r="J34" t="str">
            <v>#0</v>
          </cell>
          <cell r="K34" t="str">
            <v>#100</v>
          </cell>
          <cell r="L34" t="str">
            <v>#0</v>
          </cell>
        </row>
        <row r="35">
          <cell r="B35" t="str">
            <v>非鉄金属製造業</v>
          </cell>
          <cell r="C35" t="str">
            <v>#402360</v>
          </cell>
          <cell r="D35" t="str">
            <v>-</v>
          </cell>
          <cell r="E35" t="str">
            <v>#1.65</v>
          </cell>
          <cell r="F35" t="str">
            <v>#1.65</v>
          </cell>
          <cell r="G35" t="str">
            <v>#1.81</v>
          </cell>
          <cell r="H35" t="str">
            <v>#1.81</v>
          </cell>
          <cell r="I35" t="str">
            <v>#53</v>
          </cell>
          <cell r="J35" t="str">
            <v>#53</v>
          </cell>
          <cell r="K35" t="str">
            <v>#50</v>
          </cell>
          <cell r="L35" t="str">
            <v>#50</v>
          </cell>
        </row>
        <row r="36">
          <cell r="B36" t="str">
            <v>金属製品製造業</v>
          </cell>
          <cell r="C36">
            <v>392697</v>
          </cell>
          <cell r="D36">
            <v>141.4</v>
          </cell>
          <cell r="E36">
            <v>1.75</v>
          </cell>
          <cell r="F36">
            <v>1.1499999999999999</v>
          </cell>
          <cell r="G36">
            <v>1.84</v>
          </cell>
          <cell r="H36">
            <v>1.22</v>
          </cell>
          <cell r="I36">
            <v>80.599999999999994</v>
          </cell>
          <cell r="J36">
            <v>10.8</v>
          </cell>
          <cell r="K36">
            <v>93.8</v>
          </cell>
          <cell r="L36">
            <v>18.8</v>
          </cell>
        </row>
        <row r="37">
          <cell r="B37" t="str">
            <v>はん用機械器具</v>
          </cell>
          <cell r="C37" t="str">
            <v>-</v>
          </cell>
          <cell r="D37" t="str">
            <v>-</v>
          </cell>
          <cell r="E37" t="str">
            <v>-</v>
          </cell>
          <cell r="F37" t="str">
            <v>-</v>
          </cell>
          <cell r="G37" t="str">
            <v>-</v>
          </cell>
          <cell r="H37" t="str">
            <v>-</v>
          </cell>
          <cell r="I37" t="str">
            <v>-</v>
          </cell>
          <cell r="J37" t="str">
            <v>-</v>
          </cell>
          <cell r="K37" t="str">
            <v>-</v>
          </cell>
          <cell r="L37" t="str">
            <v>-</v>
          </cell>
        </row>
        <row r="38">
          <cell r="B38" t="str">
            <v>生産用機械器具</v>
          </cell>
          <cell r="C38" t="str">
            <v>-</v>
          </cell>
          <cell r="D38" t="str">
            <v>-</v>
          </cell>
          <cell r="E38" t="str">
            <v>-</v>
          </cell>
          <cell r="F38" t="str">
            <v>-</v>
          </cell>
          <cell r="G38" t="str">
            <v>-</v>
          </cell>
          <cell r="H38" t="str">
            <v>-</v>
          </cell>
          <cell r="I38" t="str">
            <v>-</v>
          </cell>
          <cell r="J38" t="str">
            <v>-</v>
          </cell>
          <cell r="K38" t="str">
            <v>-</v>
          </cell>
          <cell r="L38" t="str">
            <v>-</v>
          </cell>
        </row>
        <row r="39">
          <cell r="B39" t="str">
            <v>業務用機械器具</v>
          </cell>
          <cell r="C39">
            <v>497332</v>
          </cell>
          <cell r="D39">
            <v>15.3</v>
          </cell>
          <cell r="E39">
            <v>2.09</v>
          </cell>
          <cell r="F39">
            <v>0.02</v>
          </cell>
          <cell r="G39">
            <v>2.31</v>
          </cell>
          <cell r="H39">
            <v>0.05</v>
          </cell>
          <cell r="I39">
            <v>92</v>
          </cell>
          <cell r="J39">
            <v>2.2999999999999998</v>
          </cell>
          <cell r="K39">
            <v>77.8</v>
          </cell>
          <cell r="L39">
            <v>17.8</v>
          </cell>
        </row>
        <row r="40">
          <cell r="B40" t="str">
            <v>電子・デバイス</v>
          </cell>
          <cell r="C40">
            <v>335010</v>
          </cell>
          <cell r="D40">
            <v>-23.2</v>
          </cell>
          <cell r="E40">
            <v>0.99</v>
          </cell>
          <cell r="F40">
            <v>0.23</v>
          </cell>
          <cell r="G40">
            <v>1.1000000000000001</v>
          </cell>
          <cell r="H40">
            <v>0.31</v>
          </cell>
          <cell r="I40">
            <v>75.7</v>
          </cell>
          <cell r="J40">
            <v>14.1</v>
          </cell>
          <cell r="K40">
            <v>61.8</v>
          </cell>
          <cell r="L40">
            <v>-4.9000000000000004</v>
          </cell>
        </row>
        <row r="41">
          <cell r="B41" t="str">
            <v>電気機械器具</v>
          </cell>
          <cell r="C41">
            <v>386470</v>
          </cell>
          <cell r="D41">
            <v>6.3</v>
          </cell>
          <cell r="E41">
            <v>1.74</v>
          </cell>
          <cell r="F41">
            <v>0.08</v>
          </cell>
          <cell r="G41">
            <v>1.78</v>
          </cell>
          <cell r="H41">
            <v>0.08</v>
          </cell>
          <cell r="I41">
            <v>100</v>
          </cell>
          <cell r="J41">
            <v>0</v>
          </cell>
          <cell r="K41">
            <v>100</v>
          </cell>
          <cell r="L41">
            <v>0</v>
          </cell>
        </row>
        <row r="42">
          <cell r="B42" t="str">
            <v>情報通信機械器具</v>
          </cell>
          <cell r="C42" t="str">
            <v>#369912</v>
          </cell>
          <cell r="D42" t="str">
            <v>#113.1</v>
          </cell>
          <cell r="E42" t="str">
            <v>#0.67</v>
          </cell>
          <cell r="F42" t="str">
            <v>#-0.35</v>
          </cell>
          <cell r="G42" t="str">
            <v>#0.75</v>
          </cell>
          <cell r="H42" t="str">
            <v>#-0.36</v>
          </cell>
          <cell r="I42" t="str">
            <v>#100</v>
          </cell>
          <cell r="J42" t="str">
            <v>#0</v>
          </cell>
          <cell r="K42" t="str">
            <v>#100</v>
          </cell>
          <cell r="L42" t="str">
            <v>#0</v>
          </cell>
        </row>
        <row r="43">
          <cell r="B43" t="str">
            <v>輸送用機械器具</v>
          </cell>
          <cell r="C43">
            <v>640409</v>
          </cell>
          <cell r="D43">
            <v>17</v>
          </cell>
          <cell r="E43">
            <v>1.3</v>
          </cell>
          <cell r="F43">
            <v>-0.05</v>
          </cell>
          <cell r="G43">
            <v>1.42</v>
          </cell>
          <cell r="H43">
            <v>-0.12</v>
          </cell>
          <cell r="I43">
            <v>100</v>
          </cell>
          <cell r="J43">
            <v>0</v>
          </cell>
          <cell r="K43">
            <v>100</v>
          </cell>
          <cell r="L43">
            <v>0</v>
          </cell>
        </row>
        <row r="44">
          <cell r="B44" t="str">
            <v>その他の製造業</v>
          </cell>
          <cell r="C44">
            <v>275726</v>
          </cell>
          <cell r="D44">
            <v>3.3</v>
          </cell>
          <cell r="E44">
            <v>1.1200000000000001</v>
          </cell>
          <cell r="F44">
            <v>-0.08</v>
          </cell>
          <cell r="G44">
            <v>1.17</v>
          </cell>
          <cell r="H44">
            <v>-0.13</v>
          </cell>
          <cell r="I44">
            <v>100</v>
          </cell>
          <cell r="J44">
            <v>0</v>
          </cell>
          <cell r="K44">
            <v>100</v>
          </cell>
          <cell r="L44">
            <v>0</v>
          </cell>
        </row>
        <row r="45">
          <cell r="B45" t="str">
            <v>Ｅ一括分１</v>
          </cell>
          <cell r="C45">
            <v>504808</v>
          </cell>
          <cell r="D45">
            <v>5.2</v>
          </cell>
          <cell r="E45">
            <v>1.54</v>
          </cell>
          <cell r="F45">
            <v>-0.28999999999999998</v>
          </cell>
          <cell r="G45">
            <v>1.69</v>
          </cell>
          <cell r="H45">
            <v>-0.31</v>
          </cell>
          <cell r="I45">
            <v>100</v>
          </cell>
          <cell r="J45">
            <v>14.7</v>
          </cell>
          <cell r="K45">
            <v>100</v>
          </cell>
          <cell r="L45">
            <v>20</v>
          </cell>
        </row>
        <row r="46">
          <cell r="B46" t="str">
            <v>Ｅ一括分２</v>
          </cell>
          <cell r="C46" t="str">
            <v>-</v>
          </cell>
          <cell r="D46" t="str">
            <v>-</v>
          </cell>
          <cell r="E46" t="str">
            <v>-</v>
          </cell>
          <cell r="F46" t="str">
            <v>-</v>
          </cell>
          <cell r="G46" t="str">
            <v>-</v>
          </cell>
          <cell r="H46" t="str">
            <v>-</v>
          </cell>
          <cell r="I46" t="str">
            <v>-</v>
          </cell>
          <cell r="J46" t="str">
            <v>-</v>
          </cell>
          <cell r="K46" t="str">
            <v>-</v>
          </cell>
          <cell r="L46" t="str">
            <v>-</v>
          </cell>
        </row>
        <row r="47">
          <cell r="B47" t="str">
            <v>Ｅ一括分３</v>
          </cell>
          <cell r="C47" t="str">
            <v>-</v>
          </cell>
          <cell r="D47" t="str">
            <v>-</v>
          </cell>
          <cell r="E47" t="str">
            <v>-</v>
          </cell>
          <cell r="F47" t="str">
            <v>-</v>
          </cell>
          <cell r="G47" t="str">
            <v>-</v>
          </cell>
          <cell r="H47" t="str">
            <v>-</v>
          </cell>
          <cell r="I47" t="str">
            <v>-</v>
          </cell>
          <cell r="J47" t="str">
            <v>-</v>
          </cell>
          <cell r="K47" t="str">
            <v>-</v>
          </cell>
          <cell r="L47" t="str">
            <v>-</v>
          </cell>
        </row>
        <row r="48">
          <cell r="B48" t="str">
            <v>卸売業</v>
          </cell>
          <cell r="C48">
            <v>345116</v>
          </cell>
          <cell r="D48">
            <v>-5.4</v>
          </cell>
          <cell r="E48">
            <v>1.27</v>
          </cell>
          <cell r="F48">
            <v>-0.08</v>
          </cell>
          <cell r="G48">
            <v>1.35</v>
          </cell>
          <cell r="H48">
            <v>-0.13</v>
          </cell>
          <cell r="I48">
            <v>93.6</v>
          </cell>
          <cell r="J48">
            <v>-6.4</v>
          </cell>
          <cell r="K48">
            <v>91.6</v>
          </cell>
          <cell r="L48">
            <v>-8.4</v>
          </cell>
        </row>
        <row r="49">
          <cell r="B49" t="str">
            <v>小売業</v>
          </cell>
          <cell r="C49">
            <v>72347</v>
          </cell>
          <cell r="D49">
            <v>-17</v>
          </cell>
          <cell r="E49">
            <v>0.48</v>
          </cell>
          <cell r="F49">
            <v>-0.14000000000000001</v>
          </cell>
          <cell r="G49">
            <v>0.53</v>
          </cell>
          <cell r="H49">
            <v>-0.2</v>
          </cell>
          <cell r="I49">
            <v>82.2</v>
          </cell>
          <cell r="J49">
            <v>29.5</v>
          </cell>
          <cell r="K49">
            <v>88.1</v>
          </cell>
          <cell r="L49">
            <v>33</v>
          </cell>
        </row>
        <row r="50">
          <cell r="B50" t="str">
            <v>宿泊業</v>
          </cell>
          <cell r="C50">
            <v>33948</v>
          </cell>
          <cell r="D50">
            <v>-18.8</v>
          </cell>
          <cell r="E50">
            <v>0.27</v>
          </cell>
          <cell r="F50">
            <v>-0.06</v>
          </cell>
          <cell r="G50">
            <v>0.28999999999999998</v>
          </cell>
          <cell r="H50">
            <v>-0.06</v>
          </cell>
          <cell r="I50">
            <v>35.5</v>
          </cell>
          <cell r="J50">
            <v>-50</v>
          </cell>
          <cell r="K50">
            <v>39.700000000000003</v>
          </cell>
          <cell r="L50">
            <v>-38.6</v>
          </cell>
        </row>
        <row r="51">
          <cell r="B51" t="str">
            <v>Ｍ一括分</v>
          </cell>
          <cell r="C51">
            <v>8656</v>
          </cell>
          <cell r="D51">
            <v>-15</v>
          </cell>
          <cell r="E51">
            <v>0.12</v>
          </cell>
          <cell r="F51">
            <v>-0.02</v>
          </cell>
          <cell r="G51">
            <v>0.13</v>
          </cell>
          <cell r="H51">
            <v>-0.01</v>
          </cell>
          <cell r="I51">
            <v>68.099999999999994</v>
          </cell>
          <cell r="J51">
            <v>-12.6</v>
          </cell>
          <cell r="K51">
            <v>51.3</v>
          </cell>
          <cell r="L51">
            <v>-14.9</v>
          </cell>
        </row>
        <row r="52">
          <cell r="B52" t="str">
            <v>医療業</v>
          </cell>
          <cell r="C52">
            <v>481035</v>
          </cell>
          <cell r="D52">
            <v>30.5</v>
          </cell>
          <cell r="E52">
            <v>1.37</v>
          </cell>
          <cell r="F52">
            <v>0.21</v>
          </cell>
          <cell r="G52">
            <v>1.49</v>
          </cell>
          <cell r="H52">
            <v>0.23</v>
          </cell>
          <cell r="I52">
            <v>86.7</v>
          </cell>
          <cell r="J52">
            <v>18.600000000000001</v>
          </cell>
          <cell r="K52">
            <v>94.8</v>
          </cell>
          <cell r="L52">
            <v>20.7</v>
          </cell>
        </row>
        <row r="53">
          <cell r="B53" t="str">
            <v>Ｐ一括分</v>
          </cell>
          <cell r="C53">
            <v>323392</v>
          </cell>
          <cell r="D53">
            <v>-21.7</v>
          </cell>
          <cell r="E53">
            <v>1.24</v>
          </cell>
          <cell r="F53">
            <v>-0.38</v>
          </cell>
          <cell r="G53">
            <v>1.29</v>
          </cell>
          <cell r="H53">
            <v>-0.41</v>
          </cell>
          <cell r="I53">
            <v>52.1</v>
          </cell>
          <cell r="J53">
            <v>-17.899999999999999</v>
          </cell>
          <cell r="K53">
            <v>47.8</v>
          </cell>
          <cell r="L53">
            <v>-24.9</v>
          </cell>
        </row>
        <row r="54">
          <cell r="B54" t="str">
            <v>職業紹介・派遣業</v>
          </cell>
          <cell r="C54">
            <v>23382</v>
          </cell>
          <cell r="D54">
            <v>-23.8</v>
          </cell>
          <cell r="E54">
            <v>0.16</v>
          </cell>
          <cell r="F54">
            <v>-0.1</v>
          </cell>
          <cell r="G54">
            <v>0.17</v>
          </cell>
          <cell r="H54">
            <v>-0.12</v>
          </cell>
          <cell r="I54">
            <v>67.3</v>
          </cell>
          <cell r="J54">
            <v>-14</v>
          </cell>
          <cell r="K54">
            <v>40</v>
          </cell>
          <cell r="L54">
            <v>-21.9</v>
          </cell>
        </row>
        <row r="55">
          <cell r="B55" t="str">
            <v>その他の事業サービス</v>
          </cell>
          <cell r="C55" t="str">
            <v>-</v>
          </cell>
          <cell r="D55" t="str">
            <v>-</v>
          </cell>
          <cell r="E55" t="str">
            <v>-</v>
          </cell>
          <cell r="F55" t="str">
            <v>-</v>
          </cell>
          <cell r="G55" t="str">
            <v>-</v>
          </cell>
          <cell r="H55" t="str">
            <v>-</v>
          </cell>
          <cell r="I55" t="str">
            <v>-</v>
          </cell>
          <cell r="J55" t="str">
            <v>-</v>
          </cell>
          <cell r="K55" t="str">
            <v>-</v>
          </cell>
          <cell r="L55" t="str">
            <v>-</v>
          </cell>
        </row>
        <row r="56">
          <cell r="B56" t="str">
            <v>Ｒ一括分</v>
          </cell>
          <cell r="C56">
            <v>105850</v>
          </cell>
          <cell r="D56">
            <v>7.3</v>
          </cell>
          <cell r="E56">
            <v>0.55000000000000004</v>
          </cell>
          <cell r="F56">
            <v>0.08</v>
          </cell>
          <cell r="G56">
            <v>0.56000000000000005</v>
          </cell>
          <cell r="H56">
            <v>0.04</v>
          </cell>
          <cell r="I56">
            <v>78.400000000000006</v>
          </cell>
          <cell r="J56">
            <v>2.4</v>
          </cell>
          <cell r="K56">
            <v>66</v>
          </cell>
          <cell r="L56">
            <v>-8.6999999999999993</v>
          </cell>
        </row>
        <row r="57">
          <cell r="B57" t="str">
            <v>特掲産業１</v>
          </cell>
          <cell r="C57">
            <v>178684</v>
          </cell>
          <cell r="D57">
            <v>30.4</v>
          </cell>
          <cell r="E57">
            <v>0.86</v>
          </cell>
          <cell r="F57">
            <v>-0.02</v>
          </cell>
          <cell r="G57">
            <v>0.87</v>
          </cell>
          <cell r="H57">
            <v>-0.03</v>
          </cell>
          <cell r="I57">
            <v>91.1</v>
          </cell>
          <cell r="J57">
            <v>-8.9</v>
          </cell>
          <cell r="K57">
            <v>90.2</v>
          </cell>
          <cell r="L57">
            <v>-9.8000000000000007</v>
          </cell>
        </row>
        <row r="58">
          <cell r="B58" t="str">
            <v>特掲産業２</v>
          </cell>
          <cell r="C58" t="str">
            <v>#0</v>
          </cell>
          <cell r="D58" t="str">
            <v>#-100</v>
          </cell>
          <cell r="E58" t="str">
            <v>#0</v>
          </cell>
          <cell r="F58" t="str">
            <v>#-1.31</v>
          </cell>
          <cell r="G58" t="str">
            <v>#0</v>
          </cell>
          <cell r="H58" t="str">
            <v>#-1.46</v>
          </cell>
          <cell r="I58" t="str">
            <v>#0</v>
          </cell>
          <cell r="J58" t="str">
            <v>#-32.2</v>
          </cell>
          <cell r="K58" t="str">
            <v>#0</v>
          </cell>
          <cell r="L58" t="str">
            <v>#-50</v>
          </cell>
        </row>
        <row r="59">
          <cell r="B59" t="str">
            <v>特掲産業３</v>
          </cell>
          <cell r="C59" t="str">
            <v>-</v>
          </cell>
          <cell r="D59" t="str">
            <v>-</v>
          </cell>
          <cell r="E59" t="str">
            <v>-</v>
          </cell>
          <cell r="F59" t="str">
            <v>-</v>
          </cell>
          <cell r="G59" t="str">
            <v>-</v>
          </cell>
          <cell r="H59" t="str">
            <v>-</v>
          </cell>
          <cell r="I59" t="str">
            <v>-</v>
          </cell>
          <cell r="J59" t="str">
            <v>-</v>
          </cell>
          <cell r="K59" t="str">
            <v>-</v>
          </cell>
          <cell r="L59" t="str">
            <v>-</v>
          </cell>
        </row>
        <row r="60">
          <cell r="B60" t="str">
            <v>特掲産業４</v>
          </cell>
          <cell r="C60" t="str">
            <v>-</v>
          </cell>
          <cell r="D60" t="str">
            <v>-</v>
          </cell>
          <cell r="E60" t="str">
            <v>-</v>
          </cell>
          <cell r="F60" t="str">
            <v>-</v>
          </cell>
          <cell r="G60" t="str">
            <v>-</v>
          </cell>
          <cell r="H60" t="str">
            <v>-</v>
          </cell>
          <cell r="I60" t="str">
            <v>-</v>
          </cell>
          <cell r="J60" t="str">
            <v>-</v>
          </cell>
          <cell r="K60" t="str">
            <v>-</v>
          </cell>
          <cell r="L60" t="str">
            <v>-</v>
          </cell>
        </row>
        <row r="61">
          <cell r="B61" t="str">
            <v>特掲産業５</v>
          </cell>
          <cell r="C61" t="str">
            <v>-</v>
          </cell>
          <cell r="D61" t="str">
            <v>-</v>
          </cell>
          <cell r="E61" t="str">
            <v>-</v>
          </cell>
          <cell r="F61" t="str">
            <v>-</v>
          </cell>
          <cell r="G61" t="str">
            <v>-</v>
          </cell>
          <cell r="H61" t="str">
            <v>-</v>
          </cell>
          <cell r="I61" t="str">
            <v>-</v>
          </cell>
          <cell r="J61" t="str">
            <v>-</v>
          </cell>
          <cell r="K61" t="str">
            <v>-</v>
          </cell>
          <cell r="L61" t="str">
            <v>-</v>
          </cell>
        </row>
        <row r="62">
          <cell r="B62" t="str">
            <v>特掲積上産業１</v>
          </cell>
          <cell r="C62" t="str">
            <v>-</v>
          </cell>
          <cell r="D62" t="str">
            <v>-</v>
          </cell>
          <cell r="E62" t="str">
            <v>-</v>
          </cell>
          <cell r="F62" t="str">
            <v>-</v>
          </cell>
          <cell r="G62" t="str">
            <v>-</v>
          </cell>
          <cell r="H62" t="str">
            <v>-</v>
          </cell>
          <cell r="I62" t="str">
            <v>-</v>
          </cell>
          <cell r="J62" t="str">
            <v>-</v>
          </cell>
          <cell r="K62" t="str">
            <v>-</v>
          </cell>
          <cell r="L62" t="str">
            <v>-</v>
          </cell>
        </row>
        <row r="63">
          <cell r="B63" t="str">
            <v>特掲積上産業２</v>
          </cell>
          <cell r="C63" t="str">
            <v>-</v>
          </cell>
          <cell r="D63" t="str">
            <v>-</v>
          </cell>
          <cell r="E63" t="str">
            <v>-</v>
          </cell>
          <cell r="F63" t="str">
            <v>-</v>
          </cell>
          <cell r="G63" t="str">
            <v>-</v>
          </cell>
          <cell r="H63" t="str">
            <v>-</v>
          </cell>
          <cell r="I63" t="str">
            <v>-</v>
          </cell>
          <cell r="J63" t="str">
            <v>-</v>
          </cell>
          <cell r="K63" t="str">
            <v>-</v>
          </cell>
          <cell r="L63" t="str">
            <v>-</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6D43F-3A7C-4767-8E65-959001F6024A}">
  <sheetPr>
    <pageSetUpPr autoPageBreaks="0" fitToPage="1"/>
  </sheetPr>
  <dimension ref="A2:Q71"/>
  <sheetViews>
    <sheetView tabSelected="1" view="pageBreakPreview" zoomScale="80" zoomScaleNormal="70" zoomScaleSheetLayoutView="80" workbookViewId="0">
      <selection activeCell="O27" sqref="O27"/>
    </sheetView>
  </sheetViews>
  <sheetFormatPr defaultColWidth="10.5" defaultRowHeight="14.4" x14ac:dyDescent="0.2"/>
  <cols>
    <col min="1" max="1" width="1.5" style="51" customWidth="1"/>
    <col min="2" max="2" width="24.8984375" style="51" customWidth="1"/>
    <col min="3" max="3" width="13.19921875" style="51" customWidth="1"/>
    <col min="4" max="4" width="9.59765625" style="51" customWidth="1"/>
    <col min="5" max="5" width="13.19921875" style="51" customWidth="1"/>
    <col min="6" max="6" width="9.59765625" style="51" customWidth="1"/>
    <col min="7" max="7" width="13.19921875" style="51" customWidth="1"/>
    <col min="8" max="8" width="9.59765625" style="51" customWidth="1"/>
    <col min="9" max="9" width="13.19921875" style="51" customWidth="1"/>
    <col min="10" max="10" width="9.59765625" style="51" customWidth="1"/>
    <col min="11" max="12" width="10.5" style="51"/>
    <col min="13" max="13" width="25" style="51" customWidth="1"/>
    <col min="14" max="181" width="10.5" style="51"/>
    <col min="182" max="182" width="1.5" style="51" customWidth="1"/>
    <col min="183" max="183" width="24.8984375" style="51" customWidth="1"/>
    <col min="184" max="184" width="13.19921875" style="51" customWidth="1"/>
    <col min="185" max="185" width="10.5" style="51"/>
    <col min="186" max="186" width="10.8984375" style="51" customWidth="1"/>
    <col min="187" max="187" width="10.5" style="51"/>
    <col min="188" max="188" width="10.8984375" style="51" customWidth="1"/>
    <col min="189" max="189" width="10.5" style="51"/>
    <col min="190" max="190" width="10.8984375" style="51" customWidth="1"/>
    <col min="191" max="191" width="10.5" style="51"/>
    <col min="192" max="192" width="4.3984375" style="51" customWidth="1"/>
    <col min="193" max="437" width="10.5" style="51"/>
    <col min="438" max="438" width="1.5" style="51" customWidth="1"/>
    <col min="439" max="439" width="24.8984375" style="51" customWidth="1"/>
    <col min="440" max="440" width="13.19921875" style="51" customWidth="1"/>
    <col min="441" max="441" width="10.5" style="51"/>
    <col min="442" max="442" width="10.8984375" style="51" customWidth="1"/>
    <col min="443" max="443" width="10.5" style="51"/>
    <col min="444" max="444" width="10.8984375" style="51" customWidth="1"/>
    <col min="445" max="445" width="10.5" style="51"/>
    <col min="446" max="446" width="10.8984375" style="51" customWidth="1"/>
    <col min="447" max="447" width="10.5" style="51"/>
    <col min="448" max="448" width="4.3984375" style="51" customWidth="1"/>
    <col min="449" max="693" width="10.5" style="51"/>
    <col min="694" max="694" width="1.5" style="51" customWidth="1"/>
    <col min="695" max="695" width="24.8984375" style="51" customWidth="1"/>
    <col min="696" max="696" width="13.19921875" style="51" customWidth="1"/>
    <col min="697" max="697" width="10.5" style="51"/>
    <col min="698" max="698" width="10.8984375" style="51" customWidth="1"/>
    <col min="699" max="699" width="10.5" style="51"/>
    <col min="700" max="700" width="10.8984375" style="51" customWidth="1"/>
    <col min="701" max="701" width="10.5" style="51"/>
    <col min="702" max="702" width="10.8984375" style="51" customWidth="1"/>
    <col min="703" max="703" width="10.5" style="51"/>
    <col min="704" max="704" width="4.3984375" style="51" customWidth="1"/>
    <col min="705" max="949" width="10.5" style="51"/>
    <col min="950" max="950" width="1.5" style="51" customWidth="1"/>
    <col min="951" max="951" width="24.8984375" style="51" customWidth="1"/>
    <col min="952" max="952" width="13.19921875" style="51" customWidth="1"/>
    <col min="953" max="953" width="10.5" style="51"/>
    <col min="954" max="954" width="10.8984375" style="51" customWidth="1"/>
    <col min="955" max="955" width="10.5" style="51"/>
    <col min="956" max="956" width="10.8984375" style="51" customWidth="1"/>
    <col min="957" max="957" width="10.5" style="51"/>
    <col min="958" max="958" width="10.8984375" style="51" customWidth="1"/>
    <col min="959" max="959" width="10.5" style="51"/>
    <col min="960" max="960" width="4.3984375" style="51" customWidth="1"/>
    <col min="961" max="1205" width="10.5" style="51"/>
    <col min="1206" max="1206" width="1.5" style="51" customWidth="1"/>
    <col min="1207" max="1207" width="24.8984375" style="51" customWidth="1"/>
    <col min="1208" max="1208" width="13.19921875" style="51" customWidth="1"/>
    <col min="1209" max="1209" width="10.5" style="51"/>
    <col min="1210" max="1210" width="10.8984375" style="51" customWidth="1"/>
    <col min="1211" max="1211" width="10.5" style="51"/>
    <col min="1212" max="1212" width="10.8984375" style="51" customWidth="1"/>
    <col min="1213" max="1213" width="10.5" style="51"/>
    <col min="1214" max="1214" width="10.8984375" style="51" customWidth="1"/>
    <col min="1215" max="1215" width="10.5" style="51"/>
    <col min="1216" max="1216" width="4.3984375" style="51" customWidth="1"/>
    <col min="1217" max="1461" width="10.5" style="51"/>
    <col min="1462" max="1462" width="1.5" style="51" customWidth="1"/>
    <col min="1463" max="1463" width="24.8984375" style="51" customWidth="1"/>
    <col min="1464" max="1464" width="13.19921875" style="51" customWidth="1"/>
    <col min="1465" max="1465" width="10.5" style="51"/>
    <col min="1466" max="1466" width="10.8984375" style="51" customWidth="1"/>
    <col min="1467" max="1467" width="10.5" style="51"/>
    <col min="1468" max="1468" width="10.8984375" style="51" customWidth="1"/>
    <col min="1469" max="1469" width="10.5" style="51"/>
    <col min="1470" max="1470" width="10.8984375" style="51" customWidth="1"/>
    <col min="1471" max="1471" width="10.5" style="51"/>
    <col min="1472" max="1472" width="4.3984375" style="51" customWidth="1"/>
    <col min="1473" max="1717" width="10.5" style="51"/>
    <col min="1718" max="1718" width="1.5" style="51" customWidth="1"/>
    <col min="1719" max="1719" width="24.8984375" style="51" customWidth="1"/>
    <col min="1720" max="1720" width="13.19921875" style="51" customWidth="1"/>
    <col min="1721" max="1721" width="10.5" style="51"/>
    <col min="1722" max="1722" width="10.8984375" style="51" customWidth="1"/>
    <col min="1723" max="1723" width="10.5" style="51"/>
    <col min="1724" max="1724" width="10.8984375" style="51" customWidth="1"/>
    <col min="1725" max="1725" width="10.5" style="51"/>
    <col min="1726" max="1726" width="10.8984375" style="51" customWidth="1"/>
    <col min="1727" max="1727" width="10.5" style="51"/>
    <col min="1728" max="1728" width="4.3984375" style="51" customWidth="1"/>
    <col min="1729" max="1973" width="10.5" style="51"/>
    <col min="1974" max="1974" width="1.5" style="51" customWidth="1"/>
    <col min="1975" max="1975" width="24.8984375" style="51" customWidth="1"/>
    <col min="1976" max="1976" width="13.19921875" style="51" customWidth="1"/>
    <col min="1977" max="1977" width="10.5" style="51"/>
    <col min="1978" max="1978" width="10.8984375" style="51" customWidth="1"/>
    <col min="1979" max="1979" width="10.5" style="51"/>
    <col min="1980" max="1980" width="10.8984375" style="51" customWidth="1"/>
    <col min="1981" max="1981" width="10.5" style="51"/>
    <col min="1982" max="1982" width="10.8984375" style="51" customWidth="1"/>
    <col min="1983" max="1983" width="10.5" style="51"/>
    <col min="1984" max="1984" width="4.3984375" style="51" customWidth="1"/>
    <col min="1985" max="2229" width="10.5" style="51"/>
    <col min="2230" max="2230" width="1.5" style="51" customWidth="1"/>
    <col min="2231" max="2231" width="24.8984375" style="51" customWidth="1"/>
    <col min="2232" max="2232" width="13.19921875" style="51" customWidth="1"/>
    <col min="2233" max="2233" width="10.5" style="51"/>
    <col min="2234" max="2234" width="10.8984375" style="51" customWidth="1"/>
    <col min="2235" max="2235" width="10.5" style="51"/>
    <col min="2236" max="2236" width="10.8984375" style="51" customWidth="1"/>
    <col min="2237" max="2237" width="10.5" style="51"/>
    <col min="2238" max="2238" width="10.8984375" style="51" customWidth="1"/>
    <col min="2239" max="2239" width="10.5" style="51"/>
    <col min="2240" max="2240" width="4.3984375" style="51" customWidth="1"/>
    <col min="2241" max="2485" width="10.5" style="51"/>
    <col min="2486" max="2486" width="1.5" style="51" customWidth="1"/>
    <col min="2487" max="2487" width="24.8984375" style="51" customWidth="1"/>
    <col min="2488" max="2488" width="13.19921875" style="51" customWidth="1"/>
    <col min="2489" max="2489" width="10.5" style="51"/>
    <col min="2490" max="2490" width="10.8984375" style="51" customWidth="1"/>
    <col min="2491" max="2491" width="10.5" style="51"/>
    <col min="2492" max="2492" width="10.8984375" style="51" customWidth="1"/>
    <col min="2493" max="2493" width="10.5" style="51"/>
    <col min="2494" max="2494" width="10.8984375" style="51" customWidth="1"/>
    <col min="2495" max="2495" width="10.5" style="51"/>
    <col min="2496" max="2496" width="4.3984375" style="51" customWidth="1"/>
    <col min="2497" max="2741" width="10.5" style="51"/>
    <col min="2742" max="2742" width="1.5" style="51" customWidth="1"/>
    <col min="2743" max="2743" width="24.8984375" style="51" customWidth="1"/>
    <col min="2744" max="2744" width="13.19921875" style="51" customWidth="1"/>
    <col min="2745" max="2745" width="10.5" style="51"/>
    <col min="2746" max="2746" width="10.8984375" style="51" customWidth="1"/>
    <col min="2747" max="2747" width="10.5" style="51"/>
    <col min="2748" max="2748" width="10.8984375" style="51" customWidth="1"/>
    <col min="2749" max="2749" width="10.5" style="51"/>
    <col min="2750" max="2750" width="10.8984375" style="51" customWidth="1"/>
    <col min="2751" max="2751" width="10.5" style="51"/>
    <col min="2752" max="2752" width="4.3984375" style="51" customWidth="1"/>
    <col min="2753" max="2997" width="10.5" style="51"/>
    <col min="2998" max="2998" width="1.5" style="51" customWidth="1"/>
    <col min="2999" max="2999" width="24.8984375" style="51" customWidth="1"/>
    <col min="3000" max="3000" width="13.19921875" style="51" customWidth="1"/>
    <col min="3001" max="3001" width="10.5" style="51"/>
    <col min="3002" max="3002" width="10.8984375" style="51" customWidth="1"/>
    <col min="3003" max="3003" width="10.5" style="51"/>
    <col min="3004" max="3004" width="10.8984375" style="51" customWidth="1"/>
    <col min="3005" max="3005" width="10.5" style="51"/>
    <col min="3006" max="3006" width="10.8984375" style="51" customWidth="1"/>
    <col min="3007" max="3007" width="10.5" style="51"/>
    <col min="3008" max="3008" width="4.3984375" style="51" customWidth="1"/>
    <col min="3009" max="3253" width="10.5" style="51"/>
    <col min="3254" max="3254" width="1.5" style="51" customWidth="1"/>
    <col min="3255" max="3255" width="24.8984375" style="51" customWidth="1"/>
    <col min="3256" max="3256" width="13.19921875" style="51" customWidth="1"/>
    <col min="3257" max="3257" width="10.5" style="51"/>
    <col min="3258" max="3258" width="10.8984375" style="51" customWidth="1"/>
    <col min="3259" max="3259" width="10.5" style="51"/>
    <col min="3260" max="3260" width="10.8984375" style="51" customWidth="1"/>
    <col min="3261" max="3261" width="10.5" style="51"/>
    <col min="3262" max="3262" width="10.8984375" style="51" customWidth="1"/>
    <col min="3263" max="3263" width="10.5" style="51"/>
    <col min="3264" max="3264" width="4.3984375" style="51" customWidth="1"/>
    <col min="3265" max="3509" width="10.5" style="51"/>
    <col min="3510" max="3510" width="1.5" style="51" customWidth="1"/>
    <col min="3511" max="3511" width="24.8984375" style="51" customWidth="1"/>
    <col min="3512" max="3512" width="13.19921875" style="51" customWidth="1"/>
    <col min="3513" max="3513" width="10.5" style="51"/>
    <col min="3514" max="3514" width="10.8984375" style="51" customWidth="1"/>
    <col min="3515" max="3515" width="10.5" style="51"/>
    <col min="3516" max="3516" width="10.8984375" style="51" customWidth="1"/>
    <col min="3517" max="3517" width="10.5" style="51"/>
    <col min="3518" max="3518" width="10.8984375" style="51" customWidth="1"/>
    <col min="3519" max="3519" width="10.5" style="51"/>
    <col min="3520" max="3520" width="4.3984375" style="51" customWidth="1"/>
    <col min="3521" max="3765" width="10.5" style="51"/>
    <col min="3766" max="3766" width="1.5" style="51" customWidth="1"/>
    <col min="3767" max="3767" width="24.8984375" style="51" customWidth="1"/>
    <col min="3768" max="3768" width="13.19921875" style="51" customWidth="1"/>
    <col min="3769" max="3769" width="10.5" style="51"/>
    <col min="3770" max="3770" width="10.8984375" style="51" customWidth="1"/>
    <col min="3771" max="3771" width="10.5" style="51"/>
    <col min="3772" max="3772" width="10.8984375" style="51" customWidth="1"/>
    <col min="3773" max="3773" width="10.5" style="51"/>
    <col min="3774" max="3774" width="10.8984375" style="51" customWidth="1"/>
    <col min="3775" max="3775" width="10.5" style="51"/>
    <col min="3776" max="3776" width="4.3984375" style="51" customWidth="1"/>
    <col min="3777" max="4021" width="10.5" style="51"/>
    <col min="4022" max="4022" width="1.5" style="51" customWidth="1"/>
    <col min="4023" max="4023" width="24.8984375" style="51" customWidth="1"/>
    <col min="4024" max="4024" width="13.19921875" style="51" customWidth="1"/>
    <col min="4025" max="4025" width="10.5" style="51"/>
    <col min="4026" max="4026" width="10.8984375" style="51" customWidth="1"/>
    <col min="4027" max="4027" width="10.5" style="51"/>
    <col min="4028" max="4028" width="10.8984375" style="51" customWidth="1"/>
    <col min="4029" max="4029" width="10.5" style="51"/>
    <col min="4030" max="4030" width="10.8984375" style="51" customWidth="1"/>
    <col min="4031" max="4031" width="10.5" style="51"/>
    <col min="4032" max="4032" width="4.3984375" style="51" customWidth="1"/>
    <col min="4033" max="4277" width="10.5" style="51"/>
    <col min="4278" max="4278" width="1.5" style="51" customWidth="1"/>
    <col min="4279" max="4279" width="24.8984375" style="51" customWidth="1"/>
    <col min="4280" max="4280" width="13.19921875" style="51" customWidth="1"/>
    <col min="4281" max="4281" width="10.5" style="51"/>
    <col min="4282" max="4282" width="10.8984375" style="51" customWidth="1"/>
    <col min="4283" max="4283" width="10.5" style="51"/>
    <col min="4284" max="4284" width="10.8984375" style="51" customWidth="1"/>
    <col min="4285" max="4285" width="10.5" style="51"/>
    <col min="4286" max="4286" width="10.8984375" style="51" customWidth="1"/>
    <col min="4287" max="4287" width="10.5" style="51"/>
    <col min="4288" max="4288" width="4.3984375" style="51" customWidth="1"/>
    <col min="4289" max="4533" width="10.5" style="51"/>
    <col min="4534" max="4534" width="1.5" style="51" customWidth="1"/>
    <col min="4535" max="4535" width="24.8984375" style="51" customWidth="1"/>
    <col min="4536" max="4536" width="13.19921875" style="51" customWidth="1"/>
    <col min="4537" max="4537" width="10.5" style="51"/>
    <col min="4538" max="4538" width="10.8984375" style="51" customWidth="1"/>
    <col min="4539" max="4539" width="10.5" style="51"/>
    <col min="4540" max="4540" width="10.8984375" style="51" customWidth="1"/>
    <col min="4541" max="4541" width="10.5" style="51"/>
    <col min="4542" max="4542" width="10.8984375" style="51" customWidth="1"/>
    <col min="4543" max="4543" width="10.5" style="51"/>
    <col min="4544" max="4544" width="4.3984375" style="51" customWidth="1"/>
    <col min="4545" max="4789" width="10.5" style="51"/>
    <col min="4790" max="4790" width="1.5" style="51" customWidth="1"/>
    <col min="4791" max="4791" width="24.8984375" style="51" customWidth="1"/>
    <col min="4792" max="4792" width="13.19921875" style="51" customWidth="1"/>
    <col min="4793" max="4793" width="10.5" style="51"/>
    <col min="4794" max="4794" width="10.8984375" style="51" customWidth="1"/>
    <col min="4795" max="4795" width="10.5" style="51"/>
    <col min="4796" max="4796" width="10.8984375" style="51" customWidth="1"/>
    <col min="4797" max="4797" width="10.5" style="51"/>
    <col min="4798" max="4798" width="10.8984375" style="51" customWidth="1"/>
    <col min="4799" max="4799" width="10.5" style="51"/>
    <col min="4800" max="4800" width="4.3984375" style="51" customWidth="1"/>
    <col min="4801" max="5045" width="10.5" style="51"/>
    <col min="5046" max="5046" width="1.5" style="51" customWidth="1"/>
    <col min="5047" max="5047" width="24.8984375" style="51" customWidth="1"/>
    <col min="5048" max="5048" width="13.19921875" style="51" customWidth="1"/>
    <col min="5049" max="5049" width="10.5" style="51"/>
    <col min="5050" max="5050" width="10.8984375" style="51" customWidth="1"/>
    <col min="5051" max="5051" width="10.5" style="51"/>
    <col min="5052" max="5052" width="10.8984375" style="51" customWidth="1"/>
    <col min="5053" max="5053" width="10.5" style="51"/>
    <col min="5054" max="5054" width="10.8984375" style="51" customWidth="1"/>
    <col min="5055" max="5055" width="10.5" style="51"/>
    <col min="5056" max="5056" width="4.3984375" style="51" customWidth="1"/>
    <col min="5057" max="5301" width="10.5" style="51"/>
    <col min="5302" max="5302" width="1.5" style="51" customWidth="1"/>
    <col min="5303" max="5303" width="24.8984375" style="51" customWidth="1"/>
    <col min="5304" max="5304" width="13.19921875" style="51" customWidth="1"/>
    <col min="5305" max="5305" width="10.5" style="51"/>
    <col min="5306" max="5306" width="10.8984375" style="51" customWidth="1"/>
    <col min="5307" max="5307" width="10.5" style="51"/>
    <col min="5308" max="5308" width="10.8984375" style="51" customWidth="1"/>
    <col min="5309" max="5309" width="10.5" style="51"/>
    <col min="5310" max="5310" width="10.8984375" style="51" customWidth="1"/>
    <col min="5311" max="5311" width="10.5" style="51"/>
    <col min="5312" max="5312" width="4.3984375" style="51" customWidth="1"/>
    <col min="5313" max="5557" width="10.5" style="51"/>
    <col min="5558" max="5558" width="1.5" style="51" customWidth="1"/>
    <col min="5559" max="5559" width="24.8984375" style="51" customWidth="1"/>
    <col min="5560" max="5560" width="13.19921875" style="51" customWidth="1"/>
    <col min="5561" max="5561" width="10.5" style="51"/>
    <col min="5562" max="5562" width="10.8984375" style="51" customWidth="1"/>
    <col min="5563" max="5563" width="10.5" style="51"/>
    <col min="5564" max="5564" width="10.8984375" style="51" customWidth="1"/>
    <col min="5565" max="5565" width="10.5" style="51"/>
    <col min="5566" max="5566" width="10.8984375" style="51" customWidth="1"/>
    <col min="5567" max="5567" width="10.5" style="51"/>
    <col min="5568" max="5568" width="4.3984375" style="51" customWidth="1"/>
    <col min="5569" max="5813" width="10.5" style="51"/>
    <col min="5814" max="5814" width="1.5" style="51" customWidth="1"/>
    <col min="5815" max="5815" width="24.8984375" style="51" customWidth="1"/>
    <col min="5816" max="5816" width="13.19921875" style="51" customWidth="1"/>
    <col min="5817" max="5817" width="10.5" style="51"/>
    <col min="5818" max="5818" width="10.8984375" style="51" customWidth="1"/>
    <col min="5819" max="5819" width="10.5" style="51"/>
    <col min="5820" max="5820" width="10.8984375" style="51" customWidth="1"/>
    <col min="5821" max="5821" width="10.5" style="51"/>
    <col min="5822" max="5822" width="10.8984375" style="51" customWidth="1"/>
    <col min="5823" max="5823" width="10.5" style="51"/>
    <col min="5824" max="5824" width="4.3984375" style="51" customWidth="1"/>
    <col min="5825" max="6069" width="10.5" style="51"/>
    <col min="6070" max="6070" width="1.5" style="51" customWidth="1"/>
    <col min="6071" max="6071" width="24.8984375" style="51" customWidth="1"/>
    <col min="6072" max="6072" width="13.19921875" style="51" customWidth="1"/>
    <col min="6073" max="6073" width="10.5" style="51"/>
    <col min="6074" max="6074" width="10.8984375" style="51" customWidth="1"/>
    <col min="6075" max="6075" width="10.5" style="51"/>
    <col min="6076" max="6076" width="10.8984375" style="51" customWidth="1"/>
    <col min="6077" max="6077" width="10.5" style="51"/>
    <col min="6078" max="6078" width="10.8984375" style="51" customWidth="1"/>
    <col min="6079" max="6079" width="10.5" style="51"/>
    <col min="6080" max="6080" width="4.3984375" style="51" customWidth="1"/>
    <col min="6081" max="6325" width="10.5" style="51"/>
    <col min="6326" max="6326" width="1.5" style="51" customWidth="1"/>
    <col min="6327" max="6327" width="24.8984375" style="51" customWidth="1"/>
    <col min="6328" max="6328" width="13.19921875" style="51" customWidth="1"/>
    <col min="6329" max="6329" width="10.5" style="51"/>
    <col min="6330" max="6330" width="10.8984375" style="51" customWidth="1"/>
    <col min="6331" max="6331" width="10.5" style="51"/>
    <col min="6332" max="6332" width="10.8984375" style="51" customWidth="1"/>
    <col min="6333" max="6333" width="10.5" style="51"/>
    <col min="6334" max="6334" width="10.8984375" style="51" customWidth="1"/>
    <col min="6335" max="6335" width="10.5" style="51"/>
    <col min="6336" max="6336" width="4.3984375" style="51" customWidth="1"/>
    <col min="6337" max="6581" width="10.5" style="51"/>
    <col min="6582" max="6582" width="1.5" style="51" customWidth="1"/>
    <col min="6583" max="6583" width="24.8984375" style="51" customWidth="1"/>
    <col min="6584" max="6584" width="13.19921875" style="51" customWidth="1"/>
    <col min="6585" max="6585" width="10.5" style="51"/>
    <col min="6586" max="6586" width="10.8984375" style="51" customWidth="1"/>
    <col min="6587" max="6587" width="10.5" style="51"/>
    <col min="6588" max="6588" width="10.8984375" style="51" customWidth="1"/>
    <col min="6589" max="6589" width="10.5" style="51"/>
    <col min="6590" max="6590" width="10.8984375" style="51" customWidth="1"/>
    <col min="6591" max="6591" width="10.5" style="51"/>
    <col min="6592" max="6592" width="4.3984375" style="51" customWidth="1"/>
    <col min="6593" max="6837" width="10.5" style="51"/>
    <col min="6838" max="6838" width="1.5" style="51" customWidth="1"/>
    <col min="6839" max="6839" width="24.8984375" style="51" customWidth="1"/>
    <col min="6840" max="6840" width="13.19921875" style="51" customWidth="1"/>
    <col min="6841" max="6841" width="10.5" style="51"/>
    <col min="6842" max="6842" width="10.8984375" style="51" customWidth="1"/>
    <col min="6843" max="6843" width="10.5" style="51"/>
    <col min="6844" max="6844" width="10.8984375" style="51" customWidth="1"/>
    <col min="6845" max="6845" width="10.5" style="51"/>
    <col min="6846" max="6846" width="10.8984375" style="51" customWidth="1"/>
    <col min="6847" max="6847" width="10.5" style="51"/>
    <col min="6848" max="6848" width="4.3984375" style="51" customWidth="1"/>
    <col min="6849" max="7093" width="10.5" style="51"/>
    <col min="7094" max="7094" width="1.5" style="51" customWidth="1"/>
    <col min="7095" max="7095" width="24.8984375" style="51" customWidth="1"/>
    <col min="7096" max="7096" width="13.19921875" style="51" customWidth="1"/>
    <col min="7097" max="7097" width="10.5" style="51"/>
    <col min="7098" max="7098" width="10.8984375" style="51" customWidth="1"/>
    <col min="7099" max="7099" width="10.5" style="51"/>
    <col min="7100" max="7100" width="10.8984375" style="51" customWidth="1"/>
    <col min="7101" max="7101" width="10.5" style="51"/>
    <col min="7102" max="7102" width="10.8984375" style="51" customWidth="1"/>
    <col min="7103" max="7103" width="10.5" style="51"/>
    <col min="7104" max="7104" width="4.3984375" style="51" customWidth="1"/>
    <col min="7105" max="7349" width="10.5" style="51"/>
    <col min="7350" max="7350" width="1.5" style="51" customWidth="1"/>
    <col min="7351" max="7351" width="24.8984375" style="51" customWidth="1"/>
    <col min="7352" max="7352" width="13.19921875" style="51" customWidth="1"/>
    <col min="7353" max="7353" width="10.5" style="51"/>
    <col min="7354" max="7354" width="10.8984375" style="51" customWidth="1"/>
    <col min="7355" max="7355" width="10.5" style="51"/>
    <col min="7356" max="7356" width="10.8984375" style="51" customWidth="1"/>
    <col min="7357" max="7357" width="10.5" style="51"/>
    <col min="7358" max="7358" width="10.8984375" style="51" customWidth="1"/>
    <col min="7359" max="7359" width="10.5" style="51"/>
    <col min="7360" max="7360" width="4.3984375" style="51" customWidth="1"/>
    <col min="7361" max="7605" width="10.5" style="51"/>
    <col min="7606" max="7606" width="1.5" style="51" customWidth="1"/>
    <col min="7607" max="7607" width="24.8984375" style="51" customWidth="1"/>
    <col min="7608" max="7608" width="13.19921875" style="51" customWidth="1"/>
    <col min="7609" max="7609" width="10.5" style="51"/>
    <col min="7610" max="7610" width="10.8984375" style="51" customWidth="1"/>
    <col min="7611" max="7611" width="10.5" style="51"/>
    <col min="7612" max="7612" width="10.8984375" style="51" customWidth="1"/>
    <col min="7613" max="7613" width="10.5" style="51"/>
    <col min="7614" max="7614" width="10.8984375" style="51" customWidth="1"/>
    <col min="7615" max="7615" width="10.5" style="51"/>
    <col min="7616" max="7616" width="4.3984375" style="51" customWidth="1"/>
    <col min="7617" max="7861" width="10.5" style="51"/>
    <col min="7862" max="7862" width="1.5" style="51" customWidth="1"/>
    <col min="7863" max="7863" width="24.8984375" style="51" customWidth="1"/>
    <col min="7864" max="7864" width="13.19921875" style="51" customWidth="1"/>
    <col min="7865" max="7865" width="10.5" style="51"/>
    <col min="7866" max="7866" width="10.8984375" style="51" customWidth="1"/>
    <col min="7867" max="7867" width="10.5" style="51"/>
    <col min="7868" max="7868" width="10.8984375" style="51" customWidth="1"/>
    <col min="7869" max="7869" width="10.5" style="51"/>
    <col min="7870" max="7870" width="10.8984375" style="51" customWidth="1"/>
    <col min="7871" max="7871" width="10.5" style="51"/>
    <col min="7872" max="7872" width="4.3984375" style="51" customWidth="1"/>
    <col min="7873" max="8117" width="10.5" style="51"/>
    <col min="8118" max="8118" width="1.5" style="51" customWidth="1"/>
    <col min="8119" max="8119" width="24.8984375" style="51" customWidth="1"/>
    <col min="8120" max="8120" width="13.19921875" style="51" customWidth="1"/>
    <col min="8121" max="8121" width="10.5" style="51"/>
    <col min="8122" max="8122" width="10.8984375" style="51" customWidth="1"/>
    <col min="8123" max="8123" width="10.5" style="51"/>
    <col min="8124" max="8124" width="10.8984375" style="51" customWidth="1"/>
    <col min="8125" max="8125" width="10.5" style="51"/>
    <col min="8126" max="8126" width="10.8984375" style="51" customWidth="1"/>
    <col min="8127" max="8127" width="10.5" style="51"/>
    <col min="8128" max="8128" width="4.3984375" style="51" customWidth="1"/>
    <col min="8129" max="8373" width="10.5" style="51"/>
    <col min="8374" max="8374" width="1.5" style="51" customWidth="1"/>
    <col min="8375" max="8375" width="24.8984375" style="51" customWidth="1"/>
    <col min="8376" max="8376" width="13.19921875" style="51" customWidth="1"/>
    <col min="8377" max="8377" width="10.5" style="51"/>
    <col min="8378" max="8378" width="10.8984375" style="51" customWidth="1"/>
    <col min="8379" max="8379" width="10.5" style="51"/>
    <col min="8380" max="8380" width="10.8984375" style="51" customWidth="1"/>
    <col min="8381" max="8381" width="10.5" style="51"/>
    <col min="8382" max="8382" width="10.8984375" style="51" customWidth="1"/>
    <col min="8383" max="8383" width="10.5" style="51"/>
    <col min="8384" max="8384" width="4.3984375" style="51" customWidth="1"/>
    <col min="8385" max="8629" width="10.5" style="51"/>
    <col min="8630" max="8630" width="1.5" style="51" customWidth="1"/>
    <col min="8631" max="8631" width="24.8984375" style="51" customWidth="1"/>
    <col min="8632" max="8632" width="13.19921875" style="51" customWidth="1"/>
    <col min="8633" max="8633" width="10.5" style="51"/>
    <col min="8634" max="8634" width="10.8984375" style="51" customWidth="1"/>
    <col min="8635" max="8635" width="10.5" style="51"/>
    <col min="8636" max="8636" width="10.8984375" style="51" customWidth="1"/>
    <col min="8637" max="8637" width="10.5" style="51"/>
    <col min="8638" max="8638" width="10.8984375" style="51" customWidth="1"/>
    <col min="8639" max="8639" width="10.5" style="51"/>
    <col min="8640" max="8640" width="4.3984375" style="51" customWidth="1"/>
    <col min="8641" max="8885" width="10.5" style="51"/>
    <col min="8886" max="8886" width="1.5" style="51" customWidth="1"/>
    <col min="8887" max="8887" width="24.8984375" style="51" customWidth="1"/>
    <col min="8888" max="8888" width="13.19921875" style="51" customWidth="1"/>
    <col min="8889" max="8889" width="10.5" style="51"/>
    <col min="8890" max="8890" width="10.8984375" style="51" customWidth="1"/>
    <col min="8891" max="8891" width="10.5" style="51"/>
    <col min="8892" max="8892" width="10.8984375" style="51" customWidth="1"/>
    <col min="8893" max="8893" width="10.5" style="51"/>
    <col min="8894" max="8894" width="10.8984375" style="51" customWidth="1"/>
    <col min="8895" max="8895" width="10.5" style="51"/>
    <col min="8896" max="8896" width="4.3984375" style="51" customWidth="1"/>
    <col min="8897" max="9141" width="10.5" style="51"/>
    <col min="9142" max="9142" width="1.5" style="51" customWidth="1"/>
    <col min="9143" max="9143" width="24.8984375" style="51" customWidth="1"/>
    <col min="9144" max="9144" width="13.19921875" style="51" customWidth="1"/>
    <col min="9145" max="9145" width="10.5" style="51"/>
    <col min="9146" max="9146" width="10.8984375" style="51" customWidth="1"/>
    <col min="9147" max="9147" width="10.5" style="51"/>
    <col min="9148" max="9148" width="10.8984375" style="51" customWidth="1"/>
    <col min="9149" max="9149" width="10.5" style="51"/>
    <col min="9150" max="9150" width="10.8984375" style="51" customWidth="1"/>
    <col min="9151" max="9151" width="10.5" style="51"/>
    <col min="9152" max="9152" width="4.3984375" style="51" customWidth="1"/>
    <col min="9153" max="9397" width="10.5" style="51"/>
    <col min="9398" max="9398" width="1.5" style="51" customWidth="1"/>
    <col min="9399" max="9399" width="24.8984375" style="51" customWidth="1"/>
    <col min="9400" max="9400" width="13.19921875" style="51" customWidth="1"/>
    <col min="9401" max="9401" width="10.5" style="51"/>
    <col min="9402" max="9402" width="10.8984375" style="51" customWidth="1"/>
    <col min="9403" max="9403" width="10.5" style="51"/>
    <col min="9404" max="9404" width="10.8984375" style="51" customWidth="1"/>
    <col min="9405" max="9405" width="10.5" style="51"/>
    <col min="9406" max="9406" width="10.8984375" style="51" customWidth="1"/>
    <col min="9407" max="9407" width="10.5" style="51"/>
    <col min="9408" max="9408" width="4.3984375" style="51" customWidth="1"/>
    <col min="9409" max="9653" width="10.5" style="51"/>
    <col min="9654" max="9654" width="1.5" style="51" customWidth="1"/>
    <col min="9655" max="9655" width="24.8984375" style="51" customWidth="1"/>
    <col min="9656" max="9656" width="13.19921875" style="51" customWidth="1"/>
    <col min="9657" max="9657" width="10.5" style="51"/>
    <col min="9658" max="9658" width="10.8984375" style="51" customWidth="1"/>
    <col min="9659" max="9659" width="10.5" style="51"/>
    <col min="9660" max="9660" width="10.8984375" style="51" customWidth="1"/>
    <col min="9661" max="9661" width="10.5" style="51"/>
    <col min="9662" max="9662" width="10.8984375" style="51" customWidth="1"/>
    <col min="9663" max="9663" width="10.5" style="51"/>
    <col min="9664" max="9664" width="4.3984375" style="51" customWidth="1"/>
    <col min="9665" max="9909" width="10.5" style="51"/>
    <col min="9910" max="9910" width="1.5" style="51" customWidth="1"/>
    <col min="9911" max="9911" width="24.8984375" style="51" customWidth="1"/>
    <col min="9912" max="9912" width="13.19921875" style="51" customWidth="1"/>
    <col min="9913" max="9913" width="10.5" style="51"/>
    <col min="9914" max="9914" width="10.8984375" style="51" customWidth="1"/>
    <col min="9915" max="9915" width="10.5" style="51"/>
    <col min="9916" max="9916" width="10.8984375" style="51" customWidth="1"/>
    <col min="9917" max="9917" width="10.5" style="51"/>
    <col min="9918" max="9918" width="10.8984375" style="51" customWidth="1"/>
    <col min="9919" max="9919" width="10.5" style="51"/>
    <col min="9920" max="9920" width="4.3984375" style="51" customWidth="1"/>
    <col min="9921" max="10165" width="10.5" style="51"/>
    <col min="10166" max="10166" width="1.5" style="51" customWidth="1"/>
    <col min="10167" max="10167" width="24.8984375" style="51" customWidth="1"/>
    <col min="10168" max="10168" width="13.19921875" style="51" customWidth="1"/>
    <col min="10169" max="10169" width="10.5" style="51"/>
    <col min="10170" max="10170" width="10.8984375" style="51" customWidth="1"/>
    <col min="10171" max="10171" width="10.5" style="51"/>
    <col min="10172" max="10172" width="10.8984375" style="51" customWidth="1"/>
    <col min="10173" max="10173" width="10.5" style="51"/>
    <col min="10174" max="10174" width="10.8984375" style="51" customWidth="1"/>
    <col min="10175" max="10175" width="10.5" style="51"/>
    <col min="10176" max="10176" width="4.3984375" style="51" customWidth="1"/>
    <col min="10177" max="10421" width="10.5" style="51"/>
    <col min="10422" max="10422" width="1.5" style="51" customWidth="1"/>
    <col min="10423" max="10423" width="24.8984375" style="51" customWidth="1"/>
    <col min="10424" max="10424" width="13.19921875" style="51" customWidth="1"/>
    <col min="10425" max="10425" width="10.5" style="51"/>
    <col min="10426" max="10426" width="10.8984375" style="51" customWidth="1"/>
    <col min="10427" max="10427" width="10.5" style="51"/>
    <col min="10428" max="10428" width="10.8984375" style="51" customWidth="1"/>
    <col min="10429" max="10429" width="10.5" style="51"/>
    <col min="10430" max="10430" width="10.8984375" style="51" customWidth="1"/>
    <col min="10431" max="10431" width="10.5" style="51"/>
    <col min="10432" max="10432" width="4.3984375" style="51" customWidth="1"/>
    <col min="10433" max="10677" width="10.5" style="51"/>
    <col min="10678" max="10678" width="1.5" style="51" customWidth="1"/>
    <col min="10679" max="10679" width="24.8984375" style="51" customWidth="1"/>
    <col min="10680" max="10680" width="13.19921875" style="51" customWidth="1"/>
    <col min="10681" max="10681" width="10.5" style="51"/>
    <col min="10682" max="10682" width="10.8984375" style="51" customWidth="1"/>
    <col min="10683" max="10683" width="10.5" style="51"/>
    <col min="10684" max="10684" width="10.8984375" style="51" customWidth="1"/>
    <col min="10685" max="10685" width="10.5" style="51"/>
    <col min="10686" max="10686" width="10.8984375" style="51" customWidth="1"/>
    <col min="10687" max="10687" width="10.5" style="51"/>
    <col min="10688" max="10688" width="4.3984375" style="51" customWidth="1"/>
    <col min="10689" max="10933" width="10.5" style="51"/>
    <col min="10934" max="10934" width="1.5" style="51" customWidth="1"/>
    <col min="10935" max="10935" width="24.8984375" style="51" customWidth="1"/>
    <col min="10936" max="10936" width="13.19921875" style="51" customWidth="1"/>
    <col min="10937" max="10937" width="10.5" style="51"/>
    <col min="10938" max="10938" width="10.8984375" style="51" customWidth="1"/>
    <col min="10939" max="10939" width="10.5" style="51"/>
    <col min="10940" max="10940" width="10.8984375" style="51" customWidth="1"/>
    <col min="10941" max="10941" width="10.5" style="51"/>
    <col min="10942" max="10942" width="10.8984375" style="51" customWidth="1"/>
    <col min="10943" max="10943" width="10.5" style="51"/>
    <col min="10944" max="10944" width="4.3984375" style="51" customWidth="1"/>
    <col min="10945" max="11189" width="10.5" style="51"/>
    <col min="11190" max="11190" width="1.5" style="51" customWidth="1"/>
    <col min="11191" max="11191" width="24.8984375" style="51" customWidth="1"/>
    <col min="11192" max="11192" width="13.19921875" style="51" customWidth="1"/>
    <col min="11193" max="11193" width="10.5" style="51"/>
    <col min="11194" max="11194" width="10.8984375" style="51" customWidth="1"/>
    <col min="11195" max="11195" width="10.5" style="51"/>
    <col min="11196" max="11196" width="10.8984375" style="51" customWidth="1"/>
    <col min="11197" max="11197" width="10.5" style="51"/>
    <col min="11198" max="11198" width="10.8984375" style="51" customWidth="1"/>
    <col min="11199" max="11199" width="10.5" style="51"/>
    <col min="11200" max="11200" width="4.3984375" style="51" customWidth="1"/>
    <col min="11201" max="11445" width="10.5" style="51"/>
    <col min="11446" max="11446" width="1.5" style="51" customWidth="1"/>
    <col min="11447" max="11447" width="24.8984375" style="51" customWidth="1"/>
    <col min="11448" max="11448" width="13.19921875" style="51" customWidth="1"/>
    <col min="11449" max="11449" width="10.5" style="51"/>
    <col min="11450" max="11450" width="10.8984375" style="51" customWidth="1"/>
    <col min="11451" max="11451" width="10.5" style="51"/>
    <col min="11452" max="11452" width="10.8984375" style="51" customWidth="1"/>
    <col min="11453" max="11453" width="10.5" style="51"/>
    <col min="11454" max="11454" width="10.8984375" style="51" customWidth="1"/>
    <col min="11455" max="11455" width="10.5" style="51"/>
    <col min="11456" max="11456" width="4.3984375" style="51" customWidth="1"/>
    <col min="11457" max="11701" width="10.5" style="51"/>
    <col min="11702" max="11702" width="1.5" style="51" customWidth="1"/>
    <col min="11703" max="11703" width="24.8984375" style="51" customWidth="1"/>
    <col min="11704" max="11704" width="13.19921875" style="51" customWidth="1"/>
    <col min="11705" max="11705" width="10.5" style="51"/>
    <col min="11706" max="11706" width="10.8984375" style="51" customWidth="1"/>
    <col min="11707" max="11707" width="10.5" style="51"/>
    <col min="11708" max="11708" width="10.8984375" style="51" customWidth="1"/>
    <col min="11709" max="11709" width="10.5" style="51"/>
    <col min="11710" max="11710" width="10.8984375" style="51" customWidth="1"/>
    <col min="11711" max="11711" width="10.5" style="51"/>
    <col min="11712" max="11712" width="4.3984375" style="51" customWidth="1"/>
    <col min="11713" max="11957" width="10.5" style="51"/>
    <col min="11958" max="11958" width="1.5" style="51" customWidth="1"/>
    <col min="11959" max="11959" width="24.8984375" style="51" customWidth="1"/>
    <col min="11960" max="11960" width="13.19921875" style="51" customWidth="1"/>
    <col min="11961" max="11961" width="10.5" style="51"/>
    <col min="11962" max="11962" width="10.8984375" style="51" customWidth="1"/>
    <col min="11963" max="11963" width="10.5" style="51"/>
    <col min="11964" max="11964" width="10.8984375" style="51" customWidth="1"/>
    <col min="11965" max="11965" width="10.5" style="51"/>
    <col min="11966" max="11966" width="10.8984375" style="51" customWidth="1"/>
    <col min="11967" max="11967" width="10.5" style="51"/>
    <col min="11968" max="11968" width="4.3984375" style="51" customWidth="1"/>
    <col min="11969" max="12213" width="10.5" style="51"/>
    <col min="12214" max="12214" width="1.5" style="51" customWidth="1"/>
    <col min="12215" max="12215" width="24.8984375" style="51" customWidth="1"/>
    <col min="12216" max="12216" width="13.19921875" style="51" customWidth="1"/>
    <col min="12217" max="12217" width="10.5" style="51"/>
    <col min="12218" max="12218" width="10.8984375" style="51" customWidth="1"/>
    <col min="12219" max="12219" width="10.5" style="51"/>
    <col min="12220" max="12220" width="10.8984375" style="51" customWidth="1"/>
    <col min="12221" max="12221" width="10.5" style="51"/>
    <col min="12222" max="12222" width="10.8984375" style="51" customWidth="1"/>
    <col min="12223" max="12223" width="10.5" style="51"/>
    <col min="12224" max="12224" width="4.3984375" style="51" customWidth="1"/>
    <col min="12225" max="12469" width="10.5" style="51"/>
    <col min="12470" max="12470" width="1.5" style="51" customWidth="1"/>
    <col min="12471" max="12471" width="24.8984375" style="51" customWidth="1"/>
    <col min="12472" max="12472" width="13.19921875" style="51" customWidth="1"/>
    <col min="12473" max="12473" width="10.5" style="51"/>
    <col min="12474" max="12474" width="10.8984375" style="51" customWidth="1"/>
    <col min="12475" max="12475" width="10.5" style="51"/>
    <col min="12476" max="12476" width="10.8984375" style="51" customWidth="1"/>
    <col min="12477" max="12477" width="10.5" style="51"/>
    <col min="12478" max="12478" width="10.8984375" style="51" customWidth="1"/>
    <col min="12479" max="12479" width="10.5" style="51"/>
    <col min="12480" max="12480" width="4.3984375" style="51" customWidth="1"/>
    <col min="12481" max="12725" width="10.5" style="51"/>
    <col min="12726" max="12726" width="1.5" style="51" customWidth="1"/>
    <col min="12727" max="12727" width="24.8984375" style="51" customWidth="1"/>
    <col min="12728" max="12728" width="13.19921875" style="51" customWidth="1"/>
    <col min="12729" max="12729" width="10.5" style="51"/>
    <col min="12730" max="12730" width="10.8984375" style="51" customWidth="1"/>
    <col min="12731" max="12731" width="10.5" style="51"/>
    <col min="12732" max="12732" width="10.8984375" style="51" customWidth="1"/>
    <col min="12733" max="12733" width="10.5" style="51"/>
    <col min="12734" max="12734" width="10.8984375" style="51" customWidth="1"/>
    <col min="12735" max="12735" width="10.5" style="51"/>
    <col min="12736" max="12736" width="4.3984375" style="51" customWidth="1"/>
    <col min="12737" max="12981" width="10.5" style="51"/>
    <col min="12982" max="12982" width="1.5" style="51" customWidth="1"/>
    <col min="12983" max="12983" width="24.8984375" style="51" customWidth="1"/>
    <col min="12984" max="12984" width="13.19921875" style="51" customWidth="1"/>
    <col min="12985" max="12985" width="10.5" style="51"/>
    <col min="12986" max="12986" width="10.8984375" style="51" customWidth="1"/>
    <col min="12987" max="12987" width="10.5" style="51"/>
    <col min="12988" max="12988" width="10.8984375" style="51" customWidth="1"/>
    <col min="12989" max="12989" width="10.5" style="51"/>
    <col min="12990" max="12990" width="10.8984375" style="51" customWidth="1"/>
    <col min="12991" max="12991" width="10.5" style="51"/>
    <col min="12992" max="12992" width="4.3984375" style="51" customWidth="1"/>
    <col min="12993" max="13237" width="10.5" style="51"/>
    <col min="13238" max="13238" width="1.5" style="51" customWidth="1"/>
    <col min="13239" max="13239" width="24.8984375" style="51" customWidth="1"/>
    <col min="13240" max="13240" width="13.19921875" style="51" customWidth="1"/>
    <col min="13241" max="13241" width="10.5" style="51"/>
    <col min="13242" max="13242" width="10.8984375" style="51" customWidth="1"/>
    <col min="13243" max="13243" width="10.5" style="51"/>
    <col min="13244" max="13244" width="10.8984375" style="51" customWidth="1"/>
    <col min="13245" max="13245" width="10.5" style="51"/>
    <col min="13246" max="13246" width="10.8984375" style="51" customWidth="1"/>
    <col min="13247" max="13247" width="10.5" style="51"/>
    <col min="13248" max="13248" width="4.3984375" style="51" customWidth="1"/>
    <col min="13249" max="13493" width="10.5" style="51"/>
    <col min="13494" max="13494" width="1.5" style="51" customWidth="1"/>
    <col min="13495" max="13495" width="24.8984375" style="51" customWidth="1"/>
    <col min="13496" max="13496" width="13.19921875" style="51" customWidth="1"/>
    <col min="13497" max="13497" width="10.5" style="51"/>
    <col min="13498" max="13498" width="10.8984375" style="51" customWidth="1"/>
    <col min="13499" max="13499" width="10.5" style="51"/>
    <col min="13500" max="13500" width="10.8984375" style="51" customWidth="1"/>
    <col min="13501" max="13501" width="10.5" style="51"/>
    <col min="13502" max="13502" width="10.8984375" style="51" customWidth="1"/>
    <col min="13503" max="13503" width="10.5" style="51"/>
    <col min="13504" max="13504" width="4.3984375" style="51" customWidth="1"/>
    <col min="13505" max="13749" width="10.5" style="51"/>
    <col min="13750" max="13750" width="1.5" style="51" customWidth="1"/>
    <col min="13751" max="13751" width="24.8984375" style="51" customWidth="1"/>
    <col min="13752" max="13752" width="13.19921875" style="51" customWidth="1"/>
    <col min="13753" max="13753" width="10.5" style="51"/>
    <col min="13754" max="13754" width="10.8984375" style="51" customWidth="1"/>
    <col min="13755" max="13755" width="10.5" style="51"/>
    <col min="13756" max="13756" width="10.8984375" style="51" customWidth="1"/>
    <col min="13757" max="13757" width="10.5" style="51"/>
    <col min="13758" max="13758" width="10.8984375" style="51" customWidth="1"/>
    <col min="13759" max="13759" width="10.5" style="51"/>
    <col min="13760" max="13760" width="4.3984375" style="51" customWidth="1"/>
    <col min="13761" max="14005" width="10.5" style="51"/>
    <col min="14006" max="14006" width="1.5" style="51" customWidth="1"/>
    <col min="14007" max="14007" width="24.8984375" style="51" customWidth="1"/>
    <col min="14008" max="14008" width="13.19921875" style="51" customWidth="1"/>
    <col min="14009" max="14009" width="10.5" style="51"/>
    <col min="14010" max="14010" width="10.8984375" style="51" customWidth="1"/>
    <col min="14011" max="14011" width="10.5" style="51"/>
    <col min="14012" max="14012" width="10.8984375" style="51" customWidth="1"/>
    <col min="14013" max="14013" width="10.5" style="51"/>
    <col min="14014" max="14014" width="10.8984375" style="51" customWidth="1"/>
    <col min="14015" max="14015" width="10.5" style="51"/>
    <col min="14016" max="14016" width="4.3984375" style="51" customWidth="1"/>
    <col min="14017" max="14261" width="10.5" style="51"/>
    <col min="14262" max="14262" width="1.5" style="51" customWidth="1"/>
    <col min="14263" max="14263" width="24.8984375" style="51" customWidth="1"/>
    <col min="14264" max="14264" width="13.19921875" style="51" customWidth="1"/>
    <col min="14265" max="14265" width="10.5" style="51"/>
    <col min="14266" max="14266" width="10.8984375" style="51" customWidth="1"/>
    <col min="14267" max="14267" width="10.5" style="51"/>
    <col min="14268" max="14268" width="10.8984375" style="51" customWidth="1"/>
    <col min="14269" max="14269" width="10.5" style="51"/>
    <col min="14270" max="14270" width="10.8984375" style="51" customWidth="1"/>
    <col min="14271" max="14271" width="10.5" style="51"/>
    <col min="14272" max="14272" width="4.3984375" style="51" customWidth="1"/>
    <col min="14273" max="14517" width="10.5" style="51"/>
    <col min="14518" max="14518" width="1.5" style="51" customWidth="1"/>
    <col min="14519" max="14519" width="24.8984375" style="51" customWidth="1"/>
    <col min="14520" max="14520" width="13.19921875" style="51" customWidth="1"/>
    <col min="14521" max="14521" width="10.5" style="51"/>
    <col min="14522" max="14522" width="10.8984375" style="51" customWidth="1"/>
    <col min="14523" max="14523" width="10.5" style="51"/>
    <col min="14524" max="14524" width="10.8984375" style="51" customWidth="1"/>
    <col min="14525" max="14525" width="10.5" style="51"/>
    <col min="14526" max="14526" width="10.8984375" style="51" customWidth="1"/>
    <col min="14527" max="14527" width="10.5" style="51"/>
    <col min="14528" max="14528" width="4.3984375" style="51" customWidth="1"/>
    <col min="14529" max="14773" width="10.5" style="51"/>
    <col min="14774" max="14774" width="1.5" style="51" customWidth="1"/>
    <col min="14775" max="14775" width="24.8984375" style="51" customWidth="1"/>
    <col min="14776" max="14776" width="13.19921875" style="51" customWidth="1"/>
    <col min="14777" max="14777" width="10.5" style="51"/>
    <col min="14778" max="14778" width="10.8984375" style="51" customWidth="1"/>
    <col min="14779" max="14779" width="10.5" style="51"/>
    <col min="14780" max="14780" width="10.8984375" style="51" customWidth="1"/>
    <col min="14781" max="14781" width="10.5" style="51"/>
    <col min="14782" max="14782" width="10.8984375" style="51" customWidth="1"/>
    <col min="14783" max="14783" width="10.5" style="51"/>
    <col min="14784" max="14784" width="4.3984375" style="51" customWidth="1"/>
    <col min="14785" max="15029" width="10.5" style="51"/>
    <col min="15030" max="15030" width="1.5" style="51" customWidth="1"/>
    <col min="15031" max="15031" width="24.8984375" style="51" customWidth="1"/>
    <col min="15032" max="15032" width="13.19921875" style="51" customWidth="1"/>
    <col min="15033" max="15033" width="10.5" style="51"/>
    <col min="15034" max="15034" width="10.8984375" style="51" customWidth="1"/>
    <col min="15035" max="15035" width="10.5" style="51"/>
    <col min="15036" max="15036" width="10.8984375" style="51" customWidth="1"/>
    <col min="15037" max="15037" width="10.5" style="51"/>
    <col min="15038" max="15038" width="10.8984375" style="51" customWidth="1"/>
    <col min="15039" max="15039" width="10.5" style="51"/>
    <col min="15040" max="15040" width="4.3984375" style="51" customWidth="1"/>
    <col min="15041" max="15285" width="10.5" style="51"/>
    <col min="15286" max="15286" width="1.5" style="51" customWidth="1"/>
    <col min="15287" max="15287" width="24.8984375" style="51" customWidth="1"/>
    <col min="15288" max="15288" width="13.19921875" style="51" customWidth="1"/>
    <col min="15289" max="15289" width="10.5" style="51"/>
    <col min="15290" max="15290" width="10.8984375" style="51" customWidth="1"/>
    <col min="15291" max="15291" width="10.5" style="51"/>
    <col min="15292" max="15292" width="10.8984375" style="51" customWidth="1"/>
    <col min="15293" max="15293" width="10.5" style="51"/>
    <col min="15294" max="15294" width="10.8984375" style="51" customWidth="1"/>
    <col min="15295" max="15295" width="10.5" style="51"/>
    <col min="15296" max="15296" width="4.3984375" style="51" customWidth="1"/>
    <col min="15297" max="15541" width="10.5" style="51"/>
    <col min="15542" max="15542" width="1.5" style="51" customWidth="1"/>
    <col min="15543" max="15543" width="24.8984375" style="51" customWidth="1"/>
    <col min="15544" max="15544" width="13.19921875" style="51" customWidth="1"/>
    <col min="15545" max="15545" width="10.5" style="51"/>
    <col min="15546" max="15546" width="10.8984375" style="51" customWidth="1"/>
    <col min="15547" max="15547" width="10.5" style="51"/>
    <col min="15548" max="15548" width="10.8984375" style="51" customWidth="1"/>
    <col min="15549" max="15549" width="10.5" style="51"/>
    <col min="15550" max="15550" width="10.8984375" style="51" customWidth="1"/>
    <col min="15551" max="15551" width="10.5" style="51"/>
    <col min="15552" max="15552" width="4.3984375" style="51" customWidth="1"/>
    <col min="15553" max="15797" width="10.5" style="51"/>
    <col min="15798" max="15798" width="1.5" style="51" customWidth="1"/>
    <col min="15799" max="15799" width="24.8984375" style="51" customWidth="1"/>
    <col min="15800" max="15800" width="13.19921875" style="51" customWidth="1"/>
    <col min="15801" max="15801" width="10.5" style="51"/>
    <col min="15802" max="15802" width="10.8984375" style="51" customWidth="1"/>
    <col min="15803" max="15803" width="10.5" style="51"/>
    <col min="15804" max="15804" width="10.8984375" style="51" customWidth="1"/>
    <col min="15805" max="15805" width="10.5" style="51"/>
    <col min="15806" max="15806" width="10.8984375" style="51" customWidth="1"/>
    <col min="15807" max="15807" width="10.5" style="51"/>
    <col min="15808" max="15808" width="4.3984375" style="51" customWidth="1"/>
    <col min="15809" max="16053" width="10.5" style="51"/>
    <col min="16054" max="16054" width="1.5" style="51" customWidth="1"/>
    <col min="16055" max="16055" width="24.8984375" style="51" customWidth="1"/>
    <col min="16056" max="16056" width="13.19921875" style="51" customWidth="1"/>
    <col min="16057" max="16057" width="10.5" style="51"/>
    <col min="16058" max="16058" width="10.8984375" style="51" customWidth="1"/>
    <col min="16059" max="16059" width="10.5" style="51"/>
    <col min="16060" max="16060" width="10.8984375" style="51" customWidth="1"/>
    <col min="16061" max="16061" width="10.5" style="51"/>
    <col min="16062" max="16062" width="10.8984375" style="51" customWidth="1"/>
    <col min="16063" max="16063" width="10.5" style="51"/>
    <col min="16064" max="16064" width="4.3984375" style="51" customWidth="1"/>
    <col min="16065" max="16384" width="10.5" style="51"/>
  </cols>
  <sheetData>
    <row r="2" spans="1:15" s="1" customFormat="1" ht="30.9" customHeight="1" x14ac:dyDescent="0.45">
      <c r="B2" s="2" t="s">
        <v>32</v>
      </c>
    </row>
    <row r="3" spans="1:15" s="1" customFormat="1" ht="30.9" customHeight="1" x14ac:dyDescent="0.45">
      <c r="A3" s="3"/>
      <c r="B3" s="3"/>
      <c r="C3" s="3"/>
      <c r="D3" s="3"/>
      <c r="E3" s="3"/>
      <c r="F3" s="3"/>
      <c r="G3" s="3"/>
      <c r="H3" s="3"/>
      <c r="I3" s="3"/>
      <c r="J3" s="3"/>
    </row>
    <row r="4" spans="1:15" s="1" customFormat="1" ht="30.9" customHeight="1" x14ac:dyDescent="0.45">
      <c r="A4" s="3"/>
      <c r="B4" s="4" t="s">
        <v>0</v>
      </c>
      <c r="C4" s="4"/>
      <c r="D4" s="4"/>
      <c r="E4" s="4"/>
      <c r="F4" s="4"/>
      <c r="G4" s="3"/>
      <c r="H4" s="3"/>
      <c r="I4" s="3"/>
      <c r="J4" s="3"/>
    </row>
    <row r="5" spans="1:15" s="1" customFormat="1" ht="62.1" customHeight="1" x14ac:dyDescent="0.45">
      <c r="A5" s="3"/>
      <c r="B5" s="5"/>
      <c r="C5" s="6" t="s">
        <v>1</v>
      </c>
      <c r="D5" s="7"/>
      <c r="E5" s="6" t="s">
        <v>2</v>
      </c>
      <c r="F5" s="7"/>
      <c r="G5" s="6" t="s">
        <v>3</v>
      </c>
      <c r="H5" s="7"/>
      <c r="I5" s="6" t="s">
        <v>4</v>
      </c>
      <c r="J5" s="7"/>
    </row>
    <row r="6" spans="1:15" s="1" customFormat="1" ht="30.9" customHeight="1" x14ac:dyDescent="0.45">
      <c r="A6" s="3"/>
      <c r="B6" s="8"/>
      <c r="C6" s="9" t="s">
        <v>5</v>
      </c>
      <c r="D6" s="9" t="s">
        <v>6</v>
      </c>
      <c r="E6" s="9" t="s">
        <v>7</v>
      </c>
      <c r="F6" s="9" t="s">
        <v>8</v>
      </c>
      <c r="G6" s="9" t="s">
        <v>7</v>
      </c>
      <c r="H6" s="9" t="s">
        <v>8</v>
      </c>
      <c r="I6" s="9" t="s">
        <v>9</v>
      </c>
      <c r="J6" s="10" t="s">
        <v>8</v>
      </c>
      <c r="M6" s="1" t="s">
        <v>33</v>
      </c>
    </row>
    <row r="7" spans="1:15" s="1" customFormat="1" ht="30.9" customHeight="1" x14ac:dyDescent="0.45">
      <c r="A7" s="3"/>
      <c r="B7" s="11"/>
      <c r="C7" s="12" t="s">
        <v>10</v>
      </c>
      <c r="D7" s="12" t="s">
        <v>11</v>
      </c>
      <c r="E7" s="12" t="s">
        <v>11</v>
      </c>
      <c r="F7" s="12" t="s">
        <v>12</v>
      </c>
      <c r="G7" s="12" t="s">
        <v>11</v>
      </c>
      <c r="H7" s="12" t="s">
        <v>12</v>
      </c>
      <c r="I7" s="12" t="s">
        <v>13</v>
      </c>
      <c r="J7" s="13" t="s">
        <v>13</v>
      </c>
      <c r="M7" s="58" t="s">
        <v>34</v>
      </c>
      <c r="N7" s="58"/>
      <c r="O7" s="59" t="s">
        <v>35</v>
      </c>
    </row>
    <row r="8" spans="1:15" s="1" customFormat="1" ht="30.9" customHeight="1" x14ac:dyDescent="0.45">
      <c r="A8" s="3"/>
      <c r="B8" s="14" t="s">
        <v>14</v>
      </c>
      <c r="C8" s="15">
        <f>IF(N8="",INDEX([1]原表!$C$7:$L$63,MATCH($B8,[1]原表!$B$7:$B$63,0),1)*1,N8)</f>
        <v>347628</v>
      </c>
      <c r="D8" s="16">
        <f>IF(O8="",IF(N8="",INDEX([1]原表!$C$7:$L$63,MATCH($B8,[1]原表!$B$7:$B$63,0),2)*1,N8),O8)</f>
        <v>-3</v>
      </c>
      <c r="E8" s="17">
        <f>IF(N8="",INDEX([1]原表!$C$7:$L$63,MATCH($B8,[1]原表!$B$7:$B$63,0),9)*1,N8)</f>
        <v>79.7</v>
      </c>
      <c r="F8" s="16">
        <f>IF(O8="",IF(N8="",INDEX([1]原表!$C$7:$L$63,MATCH($B8,[1]原表!$B$7:$B$63,0),10)*1,N8),O8)</f>
        <v>0.3</v>
      </c>
      <c r="G8" s="17">
        <f>IF(N8="",INDEX([1]原表!$C$7:$L$63,MATCH($B8,[1]原表!$B$7:$B$63,0),7)*1,N8)</f>
        <v>81.7</v>
      </c>
      <c r="H8" s="18">
        <f>IF(O8="",IF(N8="",INDEX([1]原表!$C$7:$L$63,MATCH($B8,[1]原表!$B$7:$B$63,0),8)*1,N8),O8)</f>
        <v>3.1</v>
      </c>
      <c r="I8" s="19">
        <f>IF(N8="",INDEX([1]原表!$C$7:$L$63,MATCH($B8,[1]原表!$B$7:$B$63,0),5)*1,N8)</f>
        <v>1.21</v>
      </c>
      <c r="J8" s="20">
        <f>IF(O8="",IF(N8="",INDEX([1]原表!$C$7:$L$63,MATCH($B8,[1]原表!$B$7:$B$63,0),6)*1,N8),O8)</f>
        <v>-0.06</v>
      </c>
      <c r="K8" s="21"/>
      <c r="M8" s="60" t="s">
        <v>14</v>
      </c>
      <c r="N8" s="61" t="s">
        <v>36</v>
      </c>
      <c r="O8" s="61" t="s">
        <v>36</v>
      </c>
    </row>
    <row r="9" spans="1:15" s="1" customFormat="1" ht="30.9" customHeight="1" x14ac:dyDescent="0.45">
      <c r="A9" s="3"/>
      <c r="B9" s="22" t="s">
        <v>15</v>
      </c>
      <c r="C9" s="15">
        <f>IF(N9="",INDEX([1]原表!$C$7:$L$63,MATCH($B9,[1]原表!$B$7:$B$63,0),1)*1,N9)</f>
        <v>550657</v>
      </c>
      <c r="D9" s="16">
        <f>IF(O9="",IF(N9="",INDEX([1]原表!$C$7:$L$63,MATCH($B9,[1]原表!$B$7:$B$63,0),2)*1,N9),O9)</f>
        <v>33.4</v>
      </c>
      <c r="E9" s="17">
        <f>IF(N9="",INDEX([1]原表!$C$7:$L$63,MATCH($B9,[1]原表!$B$7:$B$63,0),9)*1,N9)</f>
        <v>92.5</v>
      </c>
      <c r="F9" s="16">
        <f>IF(O9="",IF(N9="",INDEX([1]原表!$C$7:$L$63,MATCH($B9,[1]原表!$B$7:$B$63,0),10)*1,N9),O9)</f>
        <v>5.9</v>
      </c>
      <c r="G9" s="17">
        <f>IF(N9="",INDEX([1]原表!$C$7:$L$63,MATCH($B9,[1]原表!$B$7:$B$63,0),7)*1,N9)</f>
        <v>88.5</v>
      </c>
      <c r="H9" s="18">
        <f>IF(O9="",IF(N9="",INDEX([1]原表!$C$7:$L$63,MATCH($B9,[1]原表!$B$7:$B$63,0),8)*1,N9),O9)</f>
        <v>1.5</v>
      </c>
      <c r="I9" s="19">
        <f>IF(N9="",INDEX([1]原表!$C$7:$L$63,MATCH($B9,[1]原表!$B$7:$B$63,0),5)*1,N9)</f>
        <v>1.26</v>
      </c>
      <c r="J9" s="20">
        <f>IF(O9="",IF(N9="",INDEX([1]原表!$C$7:$L$63,MATCH($B9,[1]原表!$B$7:$B$63,0),6)*1,N9),O9)</f>
        <v>0.01</v>
      </c>
      <c r="M9" s="60" t="s">
        <v>15</v>
      </c>
      <c r="N9" s="61" t="s">
        <v>36</v>
      </c>
      <c r="O9" s="61" t="s">
        <v>36</v>
      </c>
    </row>
    <row r="10" spans="1:15" s="1" customFormat="1" ht="30.9" customHeight="1" x14ac:dyDescent="0.45">
      <c r="A10" s="3"/>
      <c r="B10" s="22" t="s">
        <v>16</v>
      </c>
      <c r="C10" s="15">
        <f>IF(N10="",INDEX([1]原表!$C$7:$L$63,MATCH($B10,[1]原表!$B$7:$B$63,0),1)*1,N10)</f>
        <v>374770</v>
      </c>
      <c r="D10" s="16">
        <f>IF(O10="",IF(N10="",INDEX([1]原表!$C$7:$L$63,MATCH($B10,[1]原表!$B$7:$B$63,0),2)*1,N10),O10)</f>
        <v>7.3</v>
      </c>
      <c r="E10" s="17">
        <f>IF(N10="",INDEX([1]原表!$C$7:$L$63,MATCH($B10,[1]原表!$B$7:$B$63,0),9)*1,N10)</f>
        <v>89.7</v>
      </c>
      <c r="F10" s="16">
        <f>IF(O10="",IF(N10="",INDEX([1]原表!$C$7:$L$63,MATCH($B10,[1]原表!$B$7:$B$63,0),10)*1,N10),O10)</f>
        <v>9.1</v>
      </c>
      <c r="G10" s="17">
        <f>IF(N10="",INDEX([1]原表!$C$7:$L$63,MATCH($B10,[1]原表!$B$7:$B$63,0),7)*1,N10)</f>
        <v>90.3</v>
      </c>
      <c r="H10" s="18">
        <f>IF(O10="",IF(N10="",INDEX([1]原表!$C$7:$L$63,MATCH($B10,[1]原表!$B$7:$B$63,0),8)*1,N10),O10)</f>
        <v>5.8</v>
      </c>
      <c r="I10" s="19">
        <f>IF(N10="",INDEX([1]原表!$C$7:$L$63,MATCH($B10,[1]原表!$B$7:$B$63,0),5)*1,N10)</f>
        <v>1.22</v>
      </c>
      <c r="J10" s="20">
        <f>IF(O10="",IF(N10="",INDEX([1]原表!$C$7:$L$63,MATCH($B10,[1]原表!$B$7:$B$63,0),6)*1,N10),O10)</f>
        <v>0.11</v>
      </c>
      <c r="M10" s="60" t="s">
        <v>16</v>
      </c>
      <c r="N10" s="61" t="s">
        <v>36</v>
      </c>
      <c r="O10" s="61" t="s">
        <v>36</v>
      </c>
    </row>
    <row r="11" spans="1:15" s="1" customFormat="1" ht="30.9" customHeight="1" x14ac:dyDescent="0.45">
      <c r="A11" s="3"/>
      <c r="B11" s="23" t="s">
        <v>17</v>
      </c>
      <c r="C11" s="15">
        <f>IF(N11="",INDEX([1]原表!$C$7:$L$63,MATCH($B11,[1]原表!$B$7:$B$63,0),1)*1,N11)</f>
        <v>781984</v>
      </c>
      <c r="D11" s="16">
        <f>IF(O11="",IF(N11="",INDEX([1]原表!$C$7:$L$63,MATCH($B11,[1]原表!$B$7:$B$63,0),2)*1,N11),O11)</f>
        <v>14.7</v>
      </c>
      <c r="E11" s="17">
        <f>IF(N11="",INDEX([1]原表!$C$7:$L$63,MATCH($B11,[1]原表!$B$7:$B$63,0),9)*1,N11)</f>
        <v>100</v>
      </c>
      <c r="F11" s="16">
        <f>IF(O11="",IF(N11="",INDEX([1]原表!$C$7:$L$63,MATCH($B11,[1]原表!$B$7:$B$63,0),10)*1,N11),O11)</f>
        <v>0</v>
      </c>
      <c r="G11" s="17">
        <f>IF(N11="",INDEX([1]原表!$C$7:$L$63,MATCH($B11,[1]原表!$B$7:$B$63,0),7)*1,N11)</f>
        <v>100</v>
      </c>
      <c r="H11" s="18">
        <f>IF(O11="",IF(N11="",INDEX([1]原表!$C$7:$L$63,MATCH($B11,[1]原表!$B$7:$B$63,0),8)*1,N11),O11)</f>
        <v>0</v>
      </c>
      <c r="I11" s="19">
        <f>IF(N11="",INDEX([1]原表!$C$7:$L$63,MATCH($B11,[1]原表!$B$7:$B$63,0),5)*1,N11)</f>
        <v>2.1</v>
      </c>
      <c r="J11" s="20">
        <f>IF(O11="",IF(N11="",INDEX([1]原表!$C$7:$L$63,MATCH($B11,[1]原表!$B$7:$B$63,0),6)*1,N11),O11)</f>
        <v>0.33</v>
      </c>
      <c r="M11" s="62" t="s">
        <v>17</v>
      </c>
      <c r="N11" s="61"/>
      <c r="O11" s="61"/>
    </row>
    <row r="12" spans="1:15" s="1" customFormat="1" ht="30.9" customHeight="1" x14ac:dyDescent="0.45">
      <c r="A12" s="3"/>
      <c r="B12" s="22" t="s">
        <v>18</v>
      </c>
      <c r="C12" s="15">
        <f>IF(N12="",INDEX([1]原表!$C$7:$L$63,MATCH($B12,[1]原表!$B$7:$B$63,0),1)*1,N12)</f>
        <v>520581</v>
      </c>
      <c r="D12" s="16">
        <f>IF(O12="",IF(N12="",INDEX([1]原表!$C$7:$L$63,MATCH($B12,[1]原表!$B$7:$B$63,0),2)*1,N12),O12)</f>
        <v>-39.9</v>
      </c>
      <c r="E12" s="17">
        <f>IF(N12="",INDEX([1]原表!$C$7:$L$63,MATCH($B12,[1]原表!$B$7:$B$63,0),9)*1,N12)</f>
        <v>71.8</v>
      </c>
      <c r="F12" s="16">
        <f>IF(O12="",IF(N12="",INDEX([1]原表!$C$7:$L$63,MATCH($B12,[1]原表!$B$7:$B$63,0),10)*1,N12),O12)</f>
        <v>-16.8</v>
      </c>
      <c r="G12" s="17">
        <f>IF(N12="",INDEX([1]原表!$C$7:$L$63,MATCH($B12,[1]原表!$B$7:$B$63,0),7)*1,N12)</f>
        <v>58.3</v>
      </c>
      <c r="H12" s="18">
        <f>IF(O12="",IF(N12="",INDEX([1]原表!$C$7:$L$63,MATCH($B12,[1]原表!$B$7:$B$63,0),8)*1,N12),O12)</f>
        <v>-30.7</v>
      </c>
      <c r="I12" s="19">
        <f>IF(N12="",INDEX([1]原表!$C$7:$L$63,MATCH($B12,[1]原表!$B$7:$B$63,0),5)*1,N12)</f>
        <v>1.43</v>
      </c>
      <c r="J12" s="20">
        <f>IF(O12="",IF(N12="",INDEX([1]原表!$C$7:$L$63,MATCH($B12,[1]原表!$B$7:$B$63,0),6)*1,N12),O12)</f>
        <v>-0.66</v>
      </c>
      <c r="M12" s="60" t="s">
        <v>18</v>
      </c>
      <c r="N12" s="61" t="s">
        <v>36</v>
      </c>
      <c r="O12" s="61" t="s">
        <v>36</v>
      </c>
    </row>
    <row r="13" spans="1:15" s="1" customFormat="1" ht="30.9" customHeight="1" x14ac:dyDescent="0.45">
      <c r="A13" s="3"/>
      <c r="B13" s="22" t="s">
        <v>19</v>
      </c>
      <c r="C13" s="15">
        <f>IF(N13="",INDEX([1]原表!$C$7:$L$63,MATCH($B13,[1]原表!$B$7:$B$63,0),1)*1,N13)</f>
        <v>209164</v>
      </c>
      <c r="D13" s="16">
        <f>IF(O13="",IF(N13="",INDEX([1]原表!$C$7:$L$63,MATCH($B13,[1]原表!$B$7:$B$63,0),2)*1,N13),O13)</f>
        <v>23.3</v>
      </c>
      <c r="E13" s="17">
        <f>IF(N13="",INDEX([1]原表!$C$7:$L$63,MATCH($B13,[1]原表!$B$7:$B$63,0),9)*1,N13)</f>
        <v>80.599999999999994</v>
      </c>
      <c r="F13" s="16">
        <f>IF(O13="",IF(N13="",INDEX([1]原表!$C$7:$L$63,MATCH($B13,[1]原表!$B$7:$B$63,0),10)*1,N13),O13)</f>
        <v>0.3</v>
      </c>
      <c r="G13" s="17">
        <f>IF(N13="",INDEX([1]原表!$C$7:$L$63,MATCH($B13,[1]原表!$B$7:$B$63,0),7)*1,N13)</f>
        <v>82</v>
      </c>
      <c r="H13" s="18">
        <f>IF(O13="",IF(N13="",INDEX([1]原表!$C$7:$L$63,MATCH($B13,[1]原表!$B$7:$B$63,0),8)*1,N13),O13)</f>
        <v>4.8</v>
      </c>
      <c r="I13" s="19">
        <f>IF(N13="",INDEX([1]原表!$C$7:$L$63,MATCH($B13,[1]原表!$B$7:$B$63,0),5)*1,N13)</f>
        <v>1</v>
      </c>
      <c r="J13" s="20">
        <f>IF(O13="",IF(N13="",INDEX([1]原表!$C$7:$L$63,MATCH($B13,[1]原表!$B$7:$B$63,0),6)*1,N13),O13)</f>
        <v>0.14000000000000001</v>
      </c>
      <c r="M13" s="60" t="s">
        <v>19</v>
      </c>
      <c r="N13" s="61" t="s">
        <v>36</v>
      </c>
      <c r="O13" s="61" t="s">
        <v>36</v>
      </c>
    </row>
    <row r="14" spans="1:15" s="1" customFormat="1" ht="30.9" customHeight="1" x14ac:dyDescent="0.45">
      <c r="A14" s="3"/>
      <c r="B14" s="22" t="s">
        <v>20</v>
      </c>
      <c r="C14" s="15">
        <f>IF(N14="",INDEX([1]原表!$C$7:$L$63,MATCH($B14,[1]原表!$B$7:$B$63,0),1)*1,N14)</f>
        <v>153533</v>
      </c>
      <c r="D14" s="16">
        <f>IF(O14="",IF(N14="",INDEX([1]原表!$C$7:$L$63,MATCH($B14,[1]原表!$B$7:$B$63,0),2)*1,N14),O14)</f>
        <v>-21</v>
      </c>
      <c r="E14" s="17">
        <f>IF(N14="",INDEX([1]原表!$C$7:$L$63,MATCH($B14,[1]原表!$B$7:$B$63,0),9)*1,N14)</f>
        <v>88.9</v>
      </c>
      <c r="F14" s="16">
        <f>IF(O14="",IF(N14="",INDEX([1]原表!$C$7:$L$63,MATCH($B14,[1]原表!$B$7:$B$63,0),10)*1,N14),O14)</f>
        <v>23.2</v>
      </c>
      <c r="G14" s="17">
        <f>IF(N14="",INDEX([1]原表!$C$7:$L$63,MATCH($B14,[1]原表!$B$7:$B$63,0),7)*1,N14)</f>
        <v>85.3</v>
      </c>
      <c r="H14" s="18">
        <f>IF(O14="",IF(N14="",INDEX([1]原表!$C$7:$L$63,MATCH($B14,[1]原表!$B$7:$B$63,0),8)*1,N14),O14)</f>
        <v>21.8</v>
      </c>
      <c r="I14" s="19">
        <f>IF(N14="",INDEX([1]原表!$C$7:$L$63,MATCH($B14,[1]原表!$B$7:$B$63,0),5)*1,N14)</f>
        <v>0.74</v>
      </c>
      <c r="J14" s="20">
        <f>IF(O14="",IF(N14="",INDEX([1]原表!$C$7:$L$63,MATCH($B14,[1]原表!$B$7:$B$63,0),6)*1,N14),O14)</f>
        <v>-0.26</v>
      </c>
      <c r="M14" s="60" t="s">
        <v>20</v>
      </c>
      <c r="N14" s="61" t="s">
        <v>36</v>
      </c>
      <c r="O14" s="61" t="s">
        <v>36</v>
      </c>
    </row>
    <row r="15" spans="1:15" s="1" customFormat="1" ht="30.9" customHeight="1" x14ac:dyDescent="0.45">
      <c r="A15" s="3"/>
      <c r="B15" s="22" t="s">
        <v>21</v>
      </c>
      <c r="C15" s="15">
        <f>IF(N15="",INDEX([1]原表!$C$7:$L$63,MATCH($B15,[1]原表!$B$7:$B$63,0),1)*1,N15)</f>
        <v>667360</v>
      </c>
      <c r="D15" s="16" t="s">
        <v>37</v>
      </c>
      <c r="E15" s="17">
        <f>IF(N15="",INDEX([1]原表!$C$7:$L$63,MATCH($B15,[1]原表!$B$7:$B$63,0),9)*1,N15)</f>
        <v>100</v>
      </c>
      <c r="F15" s="16" t="s">
        <v>37</v>
      </c>
      <c r="G15" s="17">
        <f>IF(N15="",INDEX([1]原表!$C$7:$L$63,MATCH($B15,[1]原表!$B$7:$B$63,0),7)*1,N15)</f>
        <v>100</v>
      </c>
      <c r="H15" s="18" t="s">
        <v>37</v>
      </c>
      <c r="I15" s="19">
        <f>IF(N15="",INDEX([1]原表!$C$7:$L$63,MATCH($B15,[1]原表!$B$7:$B$63,0),5)*1,N15)</f>
        <v>1.87</v>
      </c>
      <c r="J15" s="20" t="s">
        <v>37</v>
      </c>
      <c r="M15" s="60" t="s">
        <v>21</v>
      </c>
      <c r="N15" s="61"/>
      <c r="O15" s="61" t="s">
        <v>36</v>
      </c>
    </row>
    <row r="16" spans="1:15" s="1" customFormat="1" ht="30.9" customHeight="1" x14ac:dyDescent="0.45">
      <c r="A16" s="3"/>
      <c r="B16" s="22" t="s">
        <v>22</v>
      </c>
      <c r="C16" s="15">
        <f>IF(N16="",INDEX([1]原表!$C$7:$L$63,MATCH($B16,[1]原表!$B$7:$B$63,0),1)*1,N16)</f>
        <v>251487</v>
      </c>
      <c r="D16" s="16">
        <f>IF(O16="",IF(N16="",INDEX([1]原表!$C$7:$L$63,MATCH($B16,[1]原表!$B$7:$B$63,0),2)*1,N16),O16)</f>
        <v>-18.399999999999999</v>
      </c>
      <c r="E16" s="17">
        <f>IF(N16="",INDEX([1]原表!$C$7:$L$63,MATCH($B16,[1]原表!$B$7:$B$63,0),9)*1,N16)</f>
        <v>87.2</v>
      </c>
      <c r="F16" s="16">
        <f>IF(O16="",IF(N16="",INDEX([1]原表!$C$7:$L$63,MATCH($B16,[1]原表!$B$7:$B$63,0),10)*1,N16),O16)</f>
        <v>-0.3</v>
      </c>
      <c r="G16" s="17">
        <f>IF(N16="",INDEX([1]原表!$C$7:$L$63,MATCH($B16,[1]原表!$B$7:$B$63,0),7)*1,N16)</f>
        <v>81.8</v>
      </c>
      <c r="H16" s="18">
        <f>IF(O16="",IF(N16="",INDEX([1]原表!$C$7:$L$63,MATCH($B16,[1]原表!$B$7:$B$63,0),8)*1,N16),O16)</f>
        <v>-2.8</v>
      </c>
      <c r="I16" s="19">
        <f>IF(N16="",INDEX([1]原表!$C$7:$L$63,MATCH($B16,[1]原表!$B$7:$B$63,0),5)*1,N16)</f>
        <v>0.95</v>
      </c>
      <c r="J16" s="20">
        <f>IF(O16="",IF(N16="",INDEX([1]原表!$C$7:$L$63,MATCH($B16,[1]原表!$B$7:$B$63,0),6)*1,N16),O16)</f>
        <v>-0.01</v>
      </c>
      <c r="M16" s="60" t="s">
        <v>22</v>
      </c>
      <c r="N16" s="61"/>
      <c r="O16" s="61"/>
    </row>
    <row r="17" spans="1:17" s="1" customFormat="1" ht="30.9" customHeight="1" x14ac:dyDescent="0.45">
      <c r="A17" s="3"/>
      <c r="B17" s="24" t="s">
        <v>23</v>
      </c>
      <c r="C17" s="15">
        <f>IF(N17="",INDEX([1]原表!$C$7:$L$63,MATCH($B17,[1]原表!$B$7:$B$63,0),1)*1,N17)</f>
        <v>363740</v>
      </c>
      <c r="D17" s="16">
        <f>IF(O17="",IF(N17="",INDEX([1]原表!$C$7:$L$63,MATCH($B17,[1]原表!$B$7:$B$63,0),2)*1,N17),O17)</f>
        <v>-50.7</v>
      </c>
      <c r="E17" s="17">
        <f>IF(N17="",INDEX([1]原表!$C$7:$L$63,MATCH($B17,[1]原表!$B$7:$B$63,0),9)*1,N17)</f>
        <v>61.4</v>
      </c>
      <c r="F17" s="16">
        <f>IF(O17="",IF(N17="",INDEX([1]原表!$C$7:$L$63,MATCH($B17,[1]原表!$B$7:$B$63,0),10)*1,N17),O17)</f>
        <v>-38.6</v>
      </c>
      <c r="G17" s="17">
        <f>IF(N17="",INDEX([1]原表!$C$7:$L$63,MATCH($B17,[1]原表!$B$7:$B$63,0),7)*1,N17)</f>
        <v>75.7</v>
      </c>
      <c r="H17" s="18">
        <f>IF(O17="",IF(N17="",INDEX([1]原表!$C$7:$L$63,MATCH($B17,[1]原表!$B$7:$B$63,0),8)*1,N17),O17)</f>
        <v>-24.3</v>
      </c>
      <c r="I17" s="19">
        <f>IF(N17="",INDEX([1]原表!$C$7:$L$63,MATCH($B17,[1]原表!$B$7:$B$63,0),5)*1,N17)</f>
        <v>1.24</v>
      </c>
      <c r="J17" s="20">
        <f>IF(O17="",IF(N17="",INDEX([1]原表!$C$7:$L$63,MATCH($B17,[1]原表!$B$7:$B$63,0),6)*1,N17),O17)</f>
        <v>-0.51</v>
      </c>
      <c r="M17" s="60" t="s">
        <v>23</v>
      </c>
      <c r="N17" s="61"/>
      <c r="O17" s="61"/>
    </row>
    <row r="18" spans="1:17" s="1" customFormat="1" ht="30.9" customHeight="1" x14ac:dyDescent="0.45">
      <c r="A18" s="3"/>
      <c r="B18" s="25" t="s">
        <v>24</v>
      </c>
      <c r="C18" s="15">
        <f>IF(N18="",INDEX([1]原表!$C$7:$L$63,MATCH($B18,[1]原表!$B$7:$B$63,0),1)*1,N18)</f>
        <v>14587</v>
      </c>
      <c r="D18" s="16">
        <f>IF(O18="",IF(N18="",INDEX([1]原表!$C$7:$L$63,MATCH($B18,[1]原表!$B$7:$B$63,0),2)*1,N18),O18)</f>
        <v>-39.200000000000003</v>
      </c>
      <c r="E18" s="17">
        <f>IF(N18="",INDEX([1]原表!$C$7:$L$63,MATCH($B18,[1]原表!$B$7:$B$63,0),9)*1,N18)</f>
        <v>46.1</v>
      </c>
      <c r="F18" s="16">
        <f>IF(O18="",IF(N18="",INDEX([1]原表!$C$7:$L$63,MATCH($B18,[1]原表!$B$7:$B$63,0),10)*1,N18),O18)</f>
        <v>-25.4</v>
      </c>
      <c r="G18" s="17">
        <f>IF(N18="",INDEX([1]原表!$C$7:$L$63,MATCH($B18,[1]原表!$B$7:$B$63,0),7)*1,N18)</f>
        <v>56</v>
      </c>
      <c r="H18" s="18">
        <f>IF(O18="",IF(N18="",INDEX([1]原表!$C$7:$L$63,MATCH($B18,[1]原表!$B$7:$B$63,0),8)*1,N18),O18)</f>
        <v>-26.8</v>
      </c>
      <c r="I18" s="19">
        <f>IF(N18="",INDEX([1]原表!$C$7:$L$63,MATCH($B18,[1]原表!$B$7:$B$63,0),5)*1,N18)</f>
        <v>0.19</v>
      </c>
      <c r="J18" s="20">
        <f>IF(O18="",IF(N18="",INDEX([1]原表!$C$7:$L$63,MATCH($B18,[1]原表!$B$7:$B$63,0),6)*1,N18),O18)</f>
        <v>-0.05</v>
      </c>
      <c r="M18" s="60" t="s">
        <v>24</v>
      </c>
      <c r="N18" s="61"/>
      <c r="O18" s="61"/>
    </row>
    <row r="19" spans="1:17" s="1" customFormat="1" ht="30.9" customHeight="1" x14ac:dyDescent="0.45">
      <c r="A19" s="3"/>
      <c r="B19" s="26" t="s">
        <v>25</v>
      </c>
      <c r="C19" s="15">
        <f>IF(N19="",INDEX([1]原表!$C$7:$L$63,MATCH($B19,[1]原表!$B$7:$B$63,0),1)*1,N19)</f>
        <v>196687</v>
      </c>
      <c r="D19" s="16" t="s">
        <v>37</v>
      </c>
      <c r="E19" s="17">
        <f>IF(N19="",INDEX([1]原表!$C$7:$L$63,MATCH($B19,[1]原表!$B$7:$B$63,0),9)*1,N19)</f>
        <v>94.6</v>
      </c>
      <c r="F19" s="16" t="s">
        <v>37</v>
      </c>
      <c r="G19" s="17">
        <f>IF(N19="",INDEX([1]原表!$C$7:$L$63,MATCH($B19,[1]原表!$B$7:$B$63,0),7)*1,N19)</f>
        <v>95.7</v>
      </c>
      <c r="H19" s="18" t="s">
        <v>37</v>
      </c>
      <c r="I19" s="19">
        <f>IF(N19="",INDEX([1]原表!$C$7:$L$63,MATCH($B19,[1]原表!$B$7:$B$63,0),5)*1,N19)</f>
        <v>0.92</v>
      </c>
      <c r="J19" s="20" t="s">
        <v>37</v>
      </c>
      <c r="M19" s="60" t="s">
        <v>25</v>
      </c>
      <c r="N19" s="61"/>
      <c r="O19" s="61"/>
    </row>
    <row r="20" spans="1:17" s="1" customFormat="1" ht="30.9" customHeight="1" x14ac:dyDescent="0.45">
      <c r="A20" s="3"/>
      <c r="B20" s="22" t="s">
        <v>26</v>
      </c>
      <c r="C20" s="15">
        <f>IF(N20="",INDEX([1]原表!$C$7:$L$63,MATCH($B20,[1]原表!$B$7:$B$63,0),1)*1,N20)</f>
        <v>597963</v>
      </c>
      <c r="D20" s="16">
        <f>IF(O20="",IF(N20="",INDEX([1]原表!$C$7:$L$63,MATCH($B20,[1]原表!$B$7:$B$63,0),2)*1,N20),O20)</f>
        <v>0</v>
      </c>
      <c r="E20" s="17">
        <f>IF(N20="",INDEX([1]原表!$C$7:$L$63,MATCH($B20,[1]原表!$B$7:$B$63,0),9)*1,N20)</f>
        <v>98.5</v>
      </c>
      <c r="F20" s="16">
        <f>IF(O20="",IF(N20="",INDEX([1]原表!$C$7:$L$63,MATCH($B20,[1]原表!$B$7:$B$63,0),10)*1,N20),O20)</f>
        <v>0</v>
      </c>
      <c r="G20" s="17">
        <f>IF(N20="",INDEX([1]原表!$C$7:$L$63,MATCH($B20,[1]原表!$B$7:$B$63,0),7)*1,N20)</f>
        <v>97.2</v>
      </c>
      <c r="H20" s="18">
        <f>IF(O20="",IF(N20="",INDEX([1]原表!$C$7:$L$63,MATCH($B20,[1]原表!$B$7:$B$63,0),8)*1,N20),O20)</f>
        <v>-0.1</v>
      </c>
      <c r="I20" s="19">
        <f>IF(N20="",INDEX([1]原表!$C$7:$L$63,MATCH($B20,[1]原表!$B$7:$B$63,0),5)*1,N20)</f>
        <v>1.9</v>
      </c>
      <c r="J20" s="20">
        <f>IF(O20="",IF(N20="",INDEX([1]原表!$C$7:$L$63,MATCH($B20,[1]原表!$B$7:$B$63,0),6)*1,N20),O20)</f>
        <v>7.0000000000000007E-2</v>
      </c>
      <c r="M20" s="60" t="s">
        <v>26</v>
      </c>
      <c r="N20" s="61"/>
      <c r="O20" s="61" t="s">
        <v>36</v>
      </c>
    </row>
    <row r="21" spans="1:17" s="1" customFormat="1" ht="30.9" customHeight="1" x14ac:dyDescent="0.45">
      <c r="A21" s="3"/>
      <c r="B21" s="22" t="s">
        <v>27</v>
      </c>
      <c r="C21" s="15">
        <f>IF(N21="",INDEX([1]原表!$C$7:$L$63,MATCH($B21,[1]原表!$B$7:$B$63,0),1)*1,N21)</f>
        <v>419085</v>
      </c>
      <c r="D21" s="16">
        <f>IF(O21="",IF(N21="",INDEX([1]原表!$C$7:$L$63,MATCH($B21,[1]原表!$B$7:$B$63,0),2)*1,N21),O21)</f>
        <v>6.8</v>
      </c>
      <c r="E21" s="17">
        <f>IF(N21="",INDEX([1]原表!$C$7:$L$63,MATCH($B21,[1]原表!$B$7:$B$63,0),9)*1,N21)</f>
        <v>60.4</v>
      </c>
      <c r="F21" s="16">
        <f>IF(O21="",IF(N21="",INDEX([1]原表!$C$7:$L$63,MATCH($B21,[1]原表!$B$7:$B$63,0),10)*1,N21),O21)</f>
        <v>-12.9</v>
      </c>
      <c r="G21" s="17">
        <f>IF(N21="",INDEX([1]原表!$C$7:$L$63,MATCH($B21,[1]原表!$B$7:$B$63,0),7)*1,N21)</f>
        <v>68.8</v>
      </c>
      <c r="H21" s="18">
        <f>IF(O21="",IF(N21="",INDEX([1]原表!$C$7:$L$63,MATCH($B21,[1]原表!$B$7:$B$63,0),8)*1,N21),O21)</f>
        <v>-0.2</v>
      </c>
      <c r="I21" s="19">
        <f>IF(N21="",INDEX([1]原表!$C$7:$L$63,MATCH($B21,[1]原表!$B$7:$B$63,0),5)*1,N21)</f>
        <v>1.38</v>
      </c>
      <c r="J21" s="20">
        <f>IF(O21="",IF(N21="",INDEX([1]原表!$C$7:$L$63,MATCH($B21,[1]原表!$B$7:$B$63,0),6)*1,N21),O21)</f>
        <v>-0.13</v>
      </c>
      <c r="M21" s="60" t="s">
        <v>27</v>
      </c>
      <c r="N21" s="61"/>
      <c r="O21" s="61" t="s">
        <v>36</v>
      </c>
    </row>
    <row r="22" spans="1:17" s="1" customFormat="1" ht="30.9" customHeight="1" x14ac:dyDescent="0.45">
      <c r="A22" s="3"/>
      <c r="B22" s="22" t="s">
        <v>28</v>
      </c>
      <c r="C22" s="27">
        <f>IF(N22="",INDEX([1]原表!$C$7:$L$63,MATCH($B22,[1]原表!$B$7:$B$63,0),1)*1,N22)</f>
        <v>545096</v>
      </c>
      <c r="D22" s="28">
        <f>IF(O22="",IF(N22="",INDEX([1]原表!$C$7:$L$63,MATCH($B22,[1]原表!$B$7:$B$63,0),2)*1,N22),O22)</f>
        <v>48.1</v>
      </c>
      <c r="E22" s="29">
        <f>IF(N22="",INDEX([1]原表!$C$7:$L$63,MATCH($B22,[1]原表!$B$7:$B$63,0),9)*1,N22)</f>
        <v>100</v>
      </c>
      <c r="F22" s="28">
        <f>IF(O22="",IF(N22="",INDEX([1]原表!$C$7:$L$63,MATCH($B22,[1]原表!$B$7:$B$63,0),10)*1,N22),O22)</f>
        <v>0</v>
      </c>
      <c r="G22" s="29">
        <f>IF(N22="",INDEX([1]原表!$C$7:$L$63,MATCH($B22,[1]原表!$B$7:$B$63,0),7)*1,N22)</f>
        <v>100</v>
      </c>
      <c r="H22" s="28">
        <f>IF(O22="",IF(N22="",INDEX([1]原表!$C$7:$L$63,MATCH($B22,[1]原表!$B$7:$B$63,0),8)*1,N22),O22)</f>
        <v>0</v>
      </c>
      <c r="I22" s="30">
        <f>IF(N22="",INDEX([1]原表!$C$7:$L$63,MATCH($B22,[1]原表!$B$7:$B$63,0),5)*1,N22)</f>
        <v>1.69</v>
      </c>
      <c r="J22" s="31">
        <f>IF(O22="",IF(N22="",INDEX([1]原表!$C$7:$L$63,MATCH($B22,[1]原表!$B$7:$B$63,0),6)*1,N22),O22)</f>
        <v>0.2</v>
      </c>
      <c r="M22" s="60" t="s">
        <v>28</v>
      </c>
      <c r="N22" s="61"/>
      <c r="O22" s="61"/>
    </row>
    <row r="23" spans="1:17" s="1" customFormat="1" ht="30.9" customHeight="1" x14ac:dyDescent="0.45">
      <c r="A23" s="3"/>
      <c r="B23" s="32" t="s">
        <v>29</v>
      </c>
      <c r="C23" s="33">
        <f>IF(N23="",INDEX([1]原表!$C$7:$L$63,MATCH($B23,[1]原表!$B$7:$B$63,0),1)*1,N23)</f>
        <v>90267</v>
      </c>
      <c r="D23" s="34">
        <f>IF(O23="",IF(N23="",INDEX([1]原表!$C$7:$L$63,MATCH($B23,[1]原表!$B$7:$B$63,0),2)*1,N23),O23)</f>
        <v>6.9</v>
      </c>
      <c r="E23" s="35">
        <f>IF(N23="",INDEX([1]原表!$C$7:$L$63,MATCH($B23,[1]原表!$B$7:$B$63,0),9)*1,N23)</f>
        <v>61.4</v>
      </c>
      <c r="F23" s="36">
        <f>IF(O23="",IF(N23="",INDEX([1]原表!$C$7:$L$63,MATCH($B23,[1]原表!$B$7:$B$63,0),10)*1,N23),O23)</f>
        <v>-11.7</v>
      </c>
      <c r="G23" s="35">
        <f>IF(N23="",INDEX([1]原表!$C$7:$L$63,MATCH($B23,[1]原表!$B$7:$B$63,0),7)*1,N23)</f>
        <v>76</v>
      </c>
      <c r="H23" s="37">
        <f>IF(O23="",IF(N23="",INDEX([1]原表!$C$7:$L$63,MATCH($B23,[1]原表!$B$7:$B$63,0),8)*1,N23),O23)</f>
        <v>-1</v>
      </c>
      <c r="I23" s="38">
        <f>IF(N23="",INDEX([1]原表!$C$7:$L$63,MATCH($B23,[1]原表!$B$7:$B$63,0),5)*1,N23)</f>
        <v>0.52</v>
      </c>
      <c r="J23" s="39">
        <f>IF(O23="",IF(N23="",INDEX([1]原表!$C$7:$L$63,MATCH($B23,[1]原表!$B$7:$B$63,0),6)*1,N23),O23)</f>
        <v>0.02</v>
      </c>
      <c r="M23" s="63" t="s">
        <v>29</v>
      </c>
      <c r="N23" s="61"/>
      <c r="O23" s="61"/>
    </row>
    <row r="24" spans="1:17" s="1" customFormat="1" ht="27" customHeight="1" x14ac:dyDescent="0.45">
      <c r="A24" s="3"/>
      <c r="B24" s="40"/>
      <c r="C24" s="41"/>
      <c r="D24" s="41"/>
      <c r="E24" s="42"/>
      <c r="F24" s="42"/>
      <c r="G24" s="43"/>
      <c r="H24" s="43"/>
      <c r="I24" s="43"/>
      <c r="J24" s="43"/>
      <c r="M24" s="1" t="s">
        <v>38</v>
      </c>
    </row>
    <row r="25" spans="1:17" s="45" customFormat="1" ht="27" customHeight="1" x14ac:dyDescent="0.45">
      <c r="A25" s="44"/>
      <c r="B25" s="44" t="s">
        <v>39</v>
      </c>
      <c r="C25" s="44"/>
      <c r="D25" s="44"/>
      <c r="E25" s="44"/>
      <c r="F25" s="44"/>
      <c r="G25" s="44"/>
      <c r="H25" s="44"/>
      <c r="I25" s="44"/>
      <c r="J25" s="44"/>
      <c r="K25" s="1"/>
      <c r="L25" s="1"/>
      <c r="M25" s="1" t="s">
        <v>40</v>
      </c>
      <c r="N25" s="1"/>
      <c r="O25" s="1"/>
      <c r="P25" s="1"/>
      <c r="Q25" s="1"/>
    </row>
    <row r="26" spans="1:17" s="45" customFormat="1" ht="27" customHeight="1" x14ac:dyDescent="0.45">
      <c r="A26" s="44"/>
      <c r="B26" s="44" t="s">
        <v>41</v>
      </c>
      <c r="C26" s="44"/>
      <c r="D26" s="44"/>
      <c r="E26" s="44"/>
      <c r="F26" s="44"/>
      <c r="G26" s="44"/>
      <c r="H26" s="44"/>
      <c r="I26" s="44"/>
      <c r="J26" s="44"/>
      <c r="K26" s="1"/>
      <c r="L26" s="1"/>
      <c r="M26" s="1"/>
      <c r="N26" s="1"/>
      <c r="O26" s="1"/>
      <c r="P26" s="1"/>
      <c r="Q26" s="1"/>
    </row>
    <row r="27" spans="1:17" s="45" customFormat="1" ht="27" customHeight="1" x14ac:dyDescent="0.45">
      <c r="B27" s="44" t="s">
        <v>42</v>
      </c>
      <c r="C27" s="44"/>
      <c r="D27" s="44"/>
      <c r="E27" s="44"/>
      <c r="F27" s="44"/>
      <c r="G27" s="44"/>
      <c r="H27" s="44"/>
      <c r="I27" s="44"/>
      <c r="K27" s="1"/>
      <c r="L27" s="1"/>
      <c r="M27" s="1"/>
      <c r="N27" s="1"/>
      <c r="O27" s="1"/>
      <c r="P27" s="1"/>
      <c r="Q27" s="1"/>
    </row>
    <row r="28" spans="1:17" s="45" customFormat="1" ht="27" customHeight="1" x14ac:dyDescent="0.45">
      <c r="B28" s="44" t="s">
        <v>43</v>
      </c>
      <c r="C28" s="44"/>
      <c r="D28" s="46"/>
      <c r="E28" s="46"/>
      <c r="F28" s="46"/>
      <c r="G28" s="46"/>
      <c r="H28" s="46"/>
      <c r="I28" s="46"/>
      <c r="J28" s="47"/>
      <c r="K28" s="1"/>
      <c r="L28" s="1"/>
      <c r="M28" s="1"/>
      <c r="N28" s="1"/>
      <c r="O28" s="1"/>
      <c r="P28" s="1"/>
      <c r="Q28" s="1"/>
    </row>
    <row r="29" spans="1:17" s="45" customFormat="1" ht="27" customHeight="1" x14ac:dyDescent="0.45">
      <c r="B29" s="44" t="s">
        <v>44</v>
      </c>
      <c r="C29" s="44"/>
      <c r="D29" s="64"/>
      <c r="E29" s="64"/>
      <c r="F29" s="64"/>
      <c r="G29" s="64"/>
      <c r="H29" s="64"/>
      <c r="I29" s="64"/>
      <c r="J29" s="48"/>
      <c r="K29" s="1"/>
      <c r="L29" s="1"/>
      <c r="M29" s="1"/>
      <c r="N29" s="1"/>
      <c r="O29" s="1"/>
      <c r="P29" s="1"/>
      <c r="Q29" s="1"/>
    </row>
    <row r="30" spans="1:17" s="45" customFormat="1" ht="27" customHeight="1" x14ac:dyDescent="0.45">
      <c r="B30" s="44" t="s">
        <v>45</v>
      </c>
      <c r="C30" s="47"/>
      <c r="D30" s="44"/>
      <c r="E30" s="44"/>
      <c r="F30" s="44"/>
      <c r="G30" s="44"/>
      <c r="H30" s="44"/>
      <c r="K30" s="1"/>
      <c r="L30" s="1"/>
      <c r="M30" s="1"/>
      <c r="N30" s="1"/>
      <c r="O30" s="1"/>
      <c r="P30" s="1"/>
      <c r="Q30" s="1"/>
    </row>
    <row r="31" spans="1:17" s="49" customFormat="1" ht="27" customHeight="1" x14ac:dyDescent="0.45">
      <c r="B31" s="44" t="s">
        <v>46</v>
      </c>
      <c r="C31" s="48"/>
      <c r="D31" s="50"/>
      <c r="E31" s="50"/>
      <c r="F31" s="50"/>
      <c r="G31" s="50"/>
      <c r="H31" s="50"/>
      <c r="K31" s="1"/>
      <c r="L31" s="1"/>
      <c r="M31" s="1"/>
      <c r="N31" s="1"/>
      <c r="O31" s="1"/>
      <c r="P31" s="1"/>
      <c r="Q31" s="1"/>
    </row>
    <row r="32" spans="1:17" ht="30.9" customHeight="1" x14ac:dyDescent="0.2">
      <c r="B32" s="46" t="s">
        <v>47</v>
      </c>
      <c r="C32" s="44"/>
      <c r="K32" s="1"/>
      <c r="L32" s="1"/>
      <c r="M32" s="1"/>
      <c r="N32" s="1"/>
      <c r="O32" s="1"/>
      <c r="P32" s="1"/>
      <c r="Q32" s="1"/>
    </row>
    <row r="33" spans="2:17" ht="32.1" customHeight="1" x14ac:dyDescent="0.2">
      <c r="B33" s="44" t="s">
        <v>48</v>
      </c>
      <c r="C33" s="50"/>
      <c r="K33" s="1"/>
      <c r="L33" s="1"/>
      <c r="M33" s="1"/>
      <c r="N33" s="1"/>
      <c r="O33" s="1"/>
      <c r="P33" s="1"/>
      <c r="Q33" s="1"/>
    </row>
    <row r="34" spans="2:17" ht="28.8" customHeight="1" x14ac:dyDescent="0.2">
      <c r="B34" s="44" t="s">
        <v>30</v>
      </c>
      <c r="K34" s="1"/>
      <c r="L34" s="1"/>
      <c r="M34" s="1"/>
      <c r="N34" s="1"/>
      <c r="O34" s="1"/>
      <c r="P34" s="1"/>
      <c r="Q34" s="1"/>
    </row>
    <row r="35" spans="2:17" ht="30" customHeight="1" x14ac:dyDescent="0.2">
      <c r="B35" s="44" t="s">
        <v>31</v>
      </c>
      <c r="K35" s="1"/>
      <c r="L35" s="1"/>
      <c r="M35" s="1"/>
      <c r="N35" s="1"/>
      <c r="O35" s="1"/>
      <c r="P35" s="1"/>
      <c r="Q35" s="1"/>
    </row>
    <row r="36" spans="2:17" ht="16.2" x14ac:dyDescent="0.2">
      <c r="K36" s="1"/>
      <c r="L36" s="1"/>
      <c r="M36" s="1"/>
      <c r="N36" s="1"/>
      <c r="O36" s="1"/>
      <c r="P36" s="1"/>
      <c r="Q36" s="1"/>
    </row>
    <row r="37" spans="2:17" ht="16.2" x14ac:dyDescent="0.2">
      <c r="K37" s="1"/>
      <c r="L37" s="1"/>
      <c r="M37" s="1"/>
      <c r="N37" s="1"/>
      <c r="O37" s="1"/>
      <c r="P37" s="1"/>
      <c r="Q37" s="1"/>
    </row>
    <row r="38" spans="2:17" ht="16.2" x14ac:dyDescent="0.2">
      <c r="K38" s="1"/>
      <c r="L38" s="1"/>
      <c r="M38" s="1"/>
      <c r="N38" s="1"/>
      <c r="O38" s="1"/>
      <c r="P38" s="1"/>
      <c r="Q38" s="1"/>
    </row>
    <row r="39" spans="2:17" ht="16.2" x14ac:dyDescent="0.2">
      <c r="K39" s="1"/>
      <c r="L39" s="1"/>
      <c r="M39" s="1"/>
      <c r="N39" s="1"/>
      <c r="O39" s="1"/>
      <c r="P39" s="1"/>
      <c r="Q39" s="1"/>
    </row>
    <row r="40" spans="2:17" ht="19.2" x14ac:dyDescent="0.25">
      <c r="K40" s="52"/>
      <c r="L40" s="52"/>
      <c r="M40" s="52"/>
      <c r="N40" s="52"/>
      <c r="O40" s="52"/>
      <c r="P40" s="53"/>
      <c r="Q40" s="53"/>
    </row>
    <row r="41" spans="2:17" ht="19.2" x14ac:dyDescent="0.25">
      <c r="K41" s="52"/>
      <c r="L41" s="52"/>
      <c r="M41" s="52"/>
      <c r="N41" s="52"/>
      <c r="O41" s="52"/>
      <c r="P41" s="52"/>
      <c r="Q41" s="54"/>
    </row>
    <row r="42" spans="2:17" ht="19.2" x14ac:dyDescent="0.25">
      <c r="K42" s="52"/>
      <c r="L42" s="52"/>
      <c r="M42" s="52"/>
      <c r="N42" s="52"/>
      <c r="O42" s="52"/>
      <c r="P42" s="52"/>
      <c r="Q42" s="52"/>
    </row>
    <row r="43" spans="2:17" ht="19.2" x14ac:dyDescent="0.25">
      <c r="K43" s="55"/>
      <c r="L43" s="55"/>
      <c r="M43" s="55"/>
      <c r="N43" s="55"/>
      <c r="O43" s="55"/>
      <c r="P43" s="53"/>
      <c r="Q43" s="53"/>
    </row>
    <row r="44" spans="2:17" ht="19.2" x14ac:dyDescent="0.25">
      <c r="K44" s="55"/>
      <c r="L44" s="55"/>
      <c r="M44" s="55"/>
      <c r="N44" s="55"/>
      <c r="O44" s="55"/>
      <c r="P44" s="53"/>
      <c r="Q44" s="53"/>
    </row>
    <row r="45" spans="2:17" ht="19.2" x14ac:dyDescent="0.25">
      <c r="K45" s="52"/>
      <c r="L45" s="52"/>
      <c r="M45" s="52"/>
      <c r="N45" s="52"/>
      <c r="O45" s="52"/>
      <c r="P45" s="53"/>
      <c r="Q45" s="53"/>
    </row>
    <row r="46" spans="2:17" ht="19.2" x14ac:dyDescent="0.25">
      <c r="K46" s="52"/>
      <c r="L46" s="52"/>
      <c r="M46" s="52"/>
      <c r="N46" s="52"/>
      <c r="O46" s="52"/>
      <c r="P46" s="52"/>
      <c r="Q46" s="52"/>
    </row>
    <row r="47" spans="2:17" ht="19.2" x14ac:dyDescent="0.25">
      <c r="K47" s="52"/>
      <c r="L47" s="52"/>
      <c r="M47" s="52"/>
      <c r="N47" s="52"/>
      <c r="O47" s="52"/>
      <c r="P47" s="52"/>
      <c r="Q47" s="52"/>
    </row>
    <row r="48" spans="2:17" ht="21" x14ac:dyDescent="0.25">
      <c r="K48" s="56"/>
      <c r="L48" s="56"/>
      <c r="M48" s="56"/>
      <c r="N48" s="56"/>
      <c r="O48" s="56"/>
      <c r="P48" s="57"/>
      <c r="Q48" s="57"/>
    </row>
    <row r="49" spans="11:17" ht="21" x14ac:dyDescent="0.25">
      <c r="K49" s="56"/>
      <c r="L49" s="56"/>
      <c r="M49" s="56"/>
      <c r="N49" s="56"/>
      <c r="O49" s="56"/>
      <c r="P49" s="57"/>
      <c r="Q49" s="57"/>
    </row>
    <row r="50" spans="11:17" ht="19.2" x14ac:dyDescent="0.25">
      <c r="K50" s="52"/>
      <c r="L50" s="52"/>
      <c r="M50" s="52"/>
      <c r="N50" s="52"/>
      <c r="O50" s="52"/>
      <c r="P50" s="57"/>
      <c r="Q50" s="57"/>
    </row>
    <row r="51" spans="11:17" ht="19.2" x14ac:dyDescent="0.25">
      <c r="K51" s="52"/>
      <c r="L51" s="52"/>
      <c r="M51" s="52"/>
      <c r="N51" s="52"/>
      <c r="O51" s="52"/>
      <c r="P51" s="52"/>
      <c r="Q51" s="52"/>
    </row>
    <row r="52" spans="11:17" ht="19.2" x14ac:dyDescent="0.25">
      <c r="K52" s="52"/>
      <c r="L52" s="52"/>
      <c r="M52" s="52"/>
      <c r="N52" s="52"/>
      <c r="O52" s="52"/>
      <c r="P52" s="52"/>
      <c r="Q52" s="52"/>
    </row>
    <row r="53" spans="11:17" ht="19.2" x14ac:dyDescent="0.25">
      <c r="K53" s="52"/>
      <c r="L53" s="52"/>
      <c r="M53" s="52"/>
      <c r="N53" s="52"/>
      <c r="O53" s="52"/>
      <c r="P53" s="52"/>
      <c r="Q53" s="52"/>
    </row>
    <row r="54" spans="11:17" ht="21" x14ac:dyDescent="0.25">
      <c r="K54" s="56"/>
      <c r="L54" s="56"/>
      <c r="M54" s="56"/>
      <c r="N54" s="56"/>
      <c r="O54" s="56"/>
      <c r="P54" s="53"/>
      <c r="Q54" s="53"/>
    </row>
    <row r="55" spans="11:17" ht="21" x14ac:dyDescent="0.25">
      <c r="K55" s="56"/>
      <c r="L55" s="56"/>
      <c r="M55" s="56"/>
      <c r="N55" s="56"/>
      <c r="O55" s="56"/>
      <c r="P55" s="53"/>
      <c r="Q55" s="53"/>
    </row>
    <row r="56" spans="11:17" ht="19.2" x14ac:dyDescent="0.25">
      <c r="K56" s="52"/>
      <c r="L56" s="52"/>
      <c r="M56" s="52"/>
      <c r="N56" s="52"/>
      <c r="O56" s="52"/>
      <c r="P56" s="53"/>
      <c r="Q56" s="53"/>
    </row>
    <row r="57" spans="11:17" ht="19.2" x14ac:dyDescent="0.25">
      <c r="K57" s="52"/>
      <c r="L57" s="52"/>
      <c r="M57" s="52"/>
      <c r="N57" s="52"/>
      <c r="O57" s="52"/>
      <c r="P57" s="53"/>
      <c r="Q57" s="53"/>
    </row>
    <row r="58" spans="11:17" ht="19.2" x14ac:dyDescent="0.25">
      <c r="K58" s="52"/>
      <c r="L58" s="52"/>
      <c r="M58" s="52"/>
      <c r="N58" s="52"/>
      <c r="O58" s="52"/>
      <c r="P58" s="52"/>
      <c r="Q58" s="52"/>
    </row>
    <row r="59" spans="11:17" ht="21" x14ac:dyDescent="0.25">
      <c r="K59" s="56"/>
      <c r="L59" s="56"/>
      <c r="M59" s="56"/>
      <c r="N59" s="56"/>
      <c r="O59" s="56"/>
      <c r="P59" s="53"/>
      <c r="Q59" s="53"/>
    </row>
    <row r="60" spans="11:17" ht="21" x14ac:dyDescent="0.25">
      <c r="K60" s="56"/>
      <c r="L60" s="56"/>
      <c r="M60" s="56"/>
      <c r="N60" s="56"/>
      <c r="O60" s="56"/>
      <c r="P60" s="53"/>
      <c r="Q60" s="53"/>
    </row>
    <row r="61" spans="11:17" ht="19.2" x14ac:dyDescent="0.25">
      <c r="K61" s="52"/>
      <c r="L61" s="52"/>
      <c r="M61" s="52"/>
      <c r="N61" s="52"/>
      <c r="O61" s="52"/>
      <c r="P61" s="53"/>
      <c r="Q61" s="53"/>
    </row>
    <row r="62" spans="11:17" ht="19.2" x14ac:dyDescent="0.25">
      <c r="K62" s="52"/>
      <c r="L62" s="52"/>
      <c r="M62" s="52"/>
      <c r="N62" s="52"/>
      <c r="O62" s="52"/>
      <c r="P62" s="52"/>
      <c r="Q62" s="52"/>
    </row>
    <row r="63" spans="11:17" ht="19.2" x14ac:dyDescent="0.25">
      <c r="K63" s="52"/>
      <c r="L63" s="52"/>
      <c r="M63" s="52"/>
      <c r="N63" s="52"/>
      <c r="O63" s="52"/>
      <c r="P63" s="52"/>
      <c r="Q63" s="52"/>
    </row>
    <row r="64" spans="11:17" ht="21" x14ac:dyDescent="0.25">
      <c r="K64" s="56"/>
      <c r="L64" s="56"/>
      <c r="M64" s="56"/>
      <c r="N64" s="56"/>
      <c r="O64" s="56"/>
      <c r="P64" s="53"/>
      <c r="Q64" s="53"/>
    </row>
    <row r="65" spans="11:17" ht="21" x14ac:dyDescent="0.25">
      <c r="K65" s="56"/>
      <c r="L65" s="56"/>
      <c r="M65" s="56"/>
      <c r="N65" s="56"/>
      <c r="O65" s="56"/>
      <c r="P65" s="53"/>
      <c r="Q65" s="53"/>
    </row>
    <row r="66" spans="11:17" ht="19.2" x14ac:dyDescent="0.25">
      <c r="K66" s="52"/>
      <c r="L66" s="52"/>
      <c r="M66" s="52"/>
      <c r="N66" s="52"/>
      <c r="O66" s="52"/>
      <c r="P66" s="53"/>
      <c r="Q66" s="53"/>
    </row>
    <row r="67" spans="11:17" ht="19.2" x14ac:dyDescent="0.25">
      <c r="K67" s="52"/>
      <c r="L67" s="52"/>
      <c r="M67" s="52"/>
      <c r="N67" s="52"/>
      <c r="O67" s="52"/>
      <c r="P67" s="52"/>
      <c r="Q67" s="52"/>
    </row>
    <row r="68" spans="11:17" ht="19.2" x14ac:dyDescent="0.25">
      <c r="K68" s="52"/>
      <c r="L68" s="52"/>
      <c r="M68" s="52"/>
      <c r="N68" s="52"/>
      <c r="O68" s="52"/>
      <c r="P68" s="52"/>
      <c r="Q68" s="52"/>
    </row>
    <row r="69" spans="11:17" ht="21" x14ac:dyDescent="0.25">
      <c r="K69" s="56"/>
      <c r="L69" s="56"/>
      <c r="M69" s="56"/>
      <c r="N69" s="56"/>
      <c r="O69" s="56"/>
      <c r="P69" s="57"/>
      <c r="Q69" s="57"/>
    </row>
    <row r="70" spans="11:17" ht="21" x14ac:dyDescent="0.25">
      <c r="K70" s="56"/>
      <c r="L70" s="56"/>
      <c r="M70" s="56"/>
      <c r="N70" s="56"/>
      <c r="O70" s="56"/>
      <c r="P70" s="57"/>
      <c r="Q70" s="57"/>
    </row>
    <row r="71" spans="11:17" ht="19.2" x14ac:dyDescent="0.25">
      <c r="K71" s="52"/>
      <c r="L71" s="52"/>
      <c r="M71" s="52"/>
      <c r="N71" s="52"/>
      <c r="O71" s="52"/>
      <c r="P71" s="57"/>
      <c r="Q71" s="57"/>
    </row>
  </sheetData>
  <mergeCells count="1">
    <mergeCell ref="M7:N7"/>
  </mergeCells>
  <phoneticPr fontId="8"/>
  <printOptions horizontalCentered="1"/>
  <pageMargins left="0.78740157480314965" right="0.78740157480314965" top="0.59055118110236227" bottom="0.59055118110236227" header="0" footer="0.59055118110236227"/>
  <pageSetup paperSize="9" scale="67" orientation="portrait" blackAndWhite="1" r:id="rId1"/>
  <headerFooter scaleWithDoc="0" alignWithMargins="0">
    <oddFooter>&amp;C&amp;"ＭＳ ゴシック,太字"&amp;10－12－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表６ </vt:lpstr>
      <vt:lpstr>'表６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川越 淳平</dc:creator>
  <cp:lastModifiedBy>川越 淳平</cp:lastModifiedBy>
  <cp:lastPrinted>2024-11-26T01:55:16Z</cp:lastPrinted>
  <dcterms:created xsi:type="dcterms:W3CDTF">2024-11-21T06:50:48Z</dcterms:created>
  <dcterms:modified xsi:type="dcterms:W3CDTF">2024-11-27T05:44:42Z</dcterms:modified>
</cp:coreProperties>
</file>