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6.149\文書\★03課税担当\01 税目フォルダ\ゴルフ場利用税\★県ホームページ\「ゴルフ場利用税について」のページ\R7.5修正（ゴルフ場利用税納入申告書）\"/>
    </mc:Choice>
  </mc:AlternateContent>
  <xr:revisionPtr revIDLastSave="0" documentId="13_ncr:1_{E70B2DD6-ACA3-403D-BE16-8FDC9AB5294E}" xr6:coauthVersionLast="47" xr6:coauthVersionMax="47" xr10:uidLastSave="{00000000-0000-0000-0000-000000000000}"/>
  <workbookProtection workbookAlgorithmName="SHA-512" workbookHashValue="h6w8WwED5IBqoJ3x1tTFCpObWccGrfHjO5zCp/QKBekbHRv23N4oCQ1pf7cdXK2dLLiRsb4G8GoJc5qtf5LdTg==" workbookSaltValue="VkKEggnNztOoCBgLvw8fpg==" workbookSpinCount="100000" lockStructure="1"/>
  <bookViews>
    <workbookView xWindow="-120" yWindow="-120" windowWidth="29040" windowHeight="15840" xr2:uid="{4644CB85-FA09-4E33-BD64-2FD69AB317E8}"/>
  </bookViews>
  <sheets>
    <sheet name="提出用・控え用" sheetId="1" r:id="rId1"/>
    <sheet name="記入例" sheetId="2" r:id="rId2"/>
  </sheets>
  <definedNames>
    <definedName name="_xlnm.Print_Area" localSheetId="1">記入例!$A$1:$AE$47</definedName>
    <definedName name="_xlnm.Print_Area" localSheetId="0">提出用・控え用!$A$1:$AE$94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V32" i="1"/>
  <c r="U30" i="1"/>
  <c r="U77" i="1" s="1"/>
  <c r="U29" i="1"/>
  <c r="U76" i="1" s="1"/>
  <c r="U28" i="1"/>
  <c r="U75" i="1" s="1"/>
  <c r="U27" i="1"/>
  <c r="U74" i="1" s="1"/>
  <c r="U26" i="1"/>
  <c r="U73" i="1" s="1"/>
  <c r="U25" i="1"/>
  <c r="U72" i="1" s="1"/>
  <c r="U24" i="1"/>
  <c r="U71" i="1" s="1"/>
  <c r="U23" i="1"/>
  <c r="U70" i="1" s="1"/>
  <c r="U22" i="1"/>
  <c r="U69" i="1" s="1"/>
  <c r="K32" i="1"/>
  <c r="K79" i="1" s="1"/>
  <c r="K31" i="1"/>
  <c r="K78" i="1" s="1"/>
  <c r="K30" i="1"/>
  <c r="K77" i="1" s="1"/>
  <c r="K29" i="1"/>
  <c r="K76" i="1" s="1"/>
  <c r="K28" i="1"/>
  <c r="K75" i="1" s="1"/>
  <c r="K27" i="1"/>
  <c r="K74" i="1" s="1"/>
  <c r="K26" i="1"/>
  <c r="K73" i="1" s="1"/>
  <c r="K25" i="1"/>
  <c r="K72" i="1" s="1"/>
  <c r="K24" i="1"/>
  <c r="K71" i="1" s="1"/>
  <c r="K23" i="1"/>
  <c r="K70" i="1" s="1"/>
  <c r="K22" i="1"/>
  <c r="K69" i="1" s="1"/>
  <c r="A32" i="1"/>
  <c r="A79" i="1" s="1"/>
  <c r="A31" i="1"/>
  <c r="A78" i="1" s="1"/>
  <c r="A30" i="1"/>
  <c r="A77" i="1" s="1"/>
  <c r="A29" i="1"/>
  <c r="A76" i="1" s="1"/>
  <c r="A28" i="1"/>
  <c r="A75" i="1" s="1"/>
  <c r="A27" i="1"/>
  <c r="A74" i="1" s="1"/>
  <c r="A26" i="1"/>
  <c r="A73" i="1" s="1"/>
  <c r="A25" i="1"/>
  <c r="A72" i="1" s="1"/>
  <c r="A24" i="1"/>
  <c r="A71" i="1" s="1"/>
  <c r="A23" i="1"/>
  <c r="A70" i="1" s="1"/>
  <c r="A22" i="1"/>
  <c r="A69" i="1" s="1"/>
  <c r="J43" i="1" l="1"/>
  <c r="M43" i="1" s="1"/>
  <c r="M43" i="2" l="1"/>
  <c r="AB84" i="1" l="1"/>
  <c r="AB86" i="1"/>
  <c r="AG18" i="1" l="1"/>
  <c r="AG17" i="1"/>
  <c r="AG47" i="2" l="1"/>
  <c r="AG45" i="2"/>
  <c r="AB32" i="2"/>
  <c r="Y32" i="2"/>
  <c r="V32" i="2"/>
  <c r="H17" i="2" s="1"/>
  <c r="AG14" i="2"/>
  <c r="AG13" i="2"/>
  <c r="AG12" i="2"/>
  <c r="AG10" i="2"/>
  <c r="AG8" i="2"/>
  <c r="AG7" i="2"/>
  <c r="AG6" i="2"/>
  <c r="U94" i="1"/>
  <c r="AC90" i="1"/>
  <c r="AA90" i="1"/>
  <c r="Y90" i="1"/>
  <c r="P90" i="1"/>
  <c r="A90" i="1"/>
  <c r="E90" i="1"/>
  <c r="M90" i="1"/>
  <c r="J90" i="1"/>
  <c r="AB87" i="1"/>
  <c r="AB83" i="1"/>
  <c r="AB82" i="1"/>
  <c r="AB81" i="1"/>
  <c r="L85" i="1"/>
  <c r="F85" i="1"/>
  <c r="M83" i="1"/>
  <c r="M81" i="1"/>
  <c r="AB78" i="1"/>
  <c r="Y78" i="1"/>
  <c r="V78" i="1"/>
  <c r="AB77" i="1"/>
  <c r="Y77" i="1"/>
  <c r="V77" i="1"/>
  <c r="AB76" i="1"/>
  <c r="Y76" i="1"/>
  <c r="V76" i="1"/>
  <c r="AB75" i="1"/>
  <c r="Y75" i="1"/>
  <c r="V75" i="1"/>
  <c r="AB74" i="1"/>
  <c r="Y74" i="1"/>
  <c r="V74" i="1"/>
  <c r="AB73" i="1"/>
  <c r="Y73" i="1"/>
  <c r="V73" i="1"/>
  <c r="AB72" i="1"/>
  <c r="Y72" i="1"/>
  <c r="V72" i="1"/>
  <c r="AB71" i="1"/>
  <c r="Y71" i="1"/>
  <c r="V71" i="1"/>
  <c r="AB70" i="1"/>
  <c r="Y70" i="1"/>
  <c r="V70" i="1"/>
  <c r="AB69" i="1"/>
  <c r="Y69" i="1"/>
  <c r="V69" i="1"/>
  <c r="R79" i="1"/>
  <c r="O79" i="1"/>
  <c r="L79" i="1"/>
  <c r="R78" i="1"/>
  <c r="O78" i="1"/>
  <c r="L78" i="1"/>
  <c r="R77" i="1"/>
  <c r="O77" i="1"/>
  <c r="L77" i="1"/>
  <c r="R76" i="1"/>
  <c r="O76" i="1"/>
  <c r="L76" i="1"/>
  <c r="R75" i="1"/>
  <c r="O75" i="1"/>
  <c r="L75" i="1"/>
  <c r="R74" i="1"/>
  <c r="O74" i="1"/>
  <c r="L74" i="1"/>
  <c r="R73" i="1"/>
  <c r="O73" i="1"/>
  <c r="L73" i="1"/>
  <c r="R72" i="1"/>
  <c r="O72" i="1"/>
  <c r="L72" i="1"/>
  <c r="R71" i="1"/>
  <c r="O71" i="1"/>
  <c r="L71" i="1"/>
  <c r="R70" i="1"/>
  <c r="O70" i="1"/>
  <c r="L70" i="1"/>
  <c r="R69" i="1"/>
  <c r="O69" i="1"/>
  <c r="L69" i="1"/>
  <c r="H79" i="1"/>
  <c r="E79" i="1"/>
  <c r="B79" i="1"/>
  <c r="H78" i="1"/>
  <c r="E78" i="1"/>
  <c r="B78" i="1"/>
  <c r="H77" i="1"/>
  <c r="E77" i="1"/>
  <c r="B77" i="1"/>
  <c r="H76" i="1"/>
  <c r="E76" i="1"/>
  <c r="B76" i="1"/>
  <c r="H75" i="1"/>
  <c r="E75" i="1"/>
  <c r="B75" i="1"/>
  <c r="H74" i="1"/>
  <c r="E74" i="1"/>
  <c r="B74" i="1"/>
  <c r="H73" i="1"/>
  <c r="E73" i="1"/>
  <c r="B73" i="1"/>
  <c r="H72" i="1"/>
  <c r="E72" i="1"/>
  <c r="B72" i="1"/>
  <c r="H71" i="1"/>
  <c r="E71" i="1"/>
  <c r="B71" i="1"/>
  <c r="H70" i="1"/>
  <c r="E70" i="1"/>
  <c r="B70" i="1"/>
  <c r="H69" i="1"/>
  <c r="E69" i="1"/>
  <c r="B69" i="1"/>
  <c r="P65" i="1"/>
  <c r="P64" i="1"/>
  <c r="P61" i="1"/>
  <c r="A61" i="1"/>
  <c r="A59" i="1"/>
  <c r="U57" i="1"/>
  <c r="O54" i="1"/>
  <c r="I52" i="1"/>
  <c r="K54" i="1"/>
  <c r="G54" i="1"/>
  <c r="E54" i="1"/>
  <c r="C54" i="1"/>
  <c r="AG47" i="1"/>
  <c r="AG8" i="1"/>
  <c r="AG7" i="1"/>
  <c r="AG45" i="1"/>
  <c r="AG43" i="1"/>
  <c r="AG41" i="1"/>
  <c r="AG6" i="1"/>
  <c r="M37" i="1"/>
  <c r="M84" i="1" s="1"/>
  <c r="AG14" i="1"/>
  <c r="AG13" i="1"/>
  <c r="AG12" i="1"/>
  <c r="AG10" i="1"/>
  <c r="H18" i="2" l="1"/>
  <c r="H19" i="2" s="1"/>
  <c r="X17" i="2"/>
  <c r="AB32" i="1"/>
  <c r="AG34" i="1" s="1"/>
  <c r="Y32" i="1"/>
  <c r="Y79" i="1" s="1"/>
  <c r="X18" i="2" l="1"/>
  <c r="X19" i="2" s="1"/>
  <c r="AB79" i="1"/>
  <c r="H17" i="1"/>
  <c r="H64" i="1" s="1"/>
  <c r="V79" i="1"/>
  <c r="AG33" i="1"/>
  <c r="H18" i="1"/>
  <c r="X17" i="1" l="1"/>
  <c r="X64" i="1" s="1"/>
  <c r="X18" i="1"/>
  <c r="X65" i="1" s="1"/>
  <c r="H65" i="1"/>
  <c r="H19" i="1"/>
  <c r="X19" i="1" l="1"/>
  <c r="X66" i="1" s="1"/>
  <c r="H66" i="1"/>
</calcChain>
</file>

<file path=xl/sharedStrings.xml><?xml version="1.0" encoding="utf-8"?>
<sst xmlns="http://schemas.openxmlformats.org/spreadsheetml/2006/main" count="275" uniqueCount="91">
  <si>
    <t>様式第167号(第62条関係）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</si>
  <si>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県税・総務事務所長　殿</t>
    <rPh sb="0" eb="2">
      <t>ケンゼイ</t>
    </rPh>
    <rPh sb="3" eb="9">
      <t>ソウムジムショチョウ</t>
    </rPh>
    <rPh sb="10" eb="11">
      <t>ドノ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</si>
  <si>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</si>
  <si>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</si>
  <si>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</si>
  <si>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月分　ゴルフ場利用税納入申告書</t>
    <rPh sb="0" eb="2">
      <t>ガツブン</t>
    </rPh>
    <rPh sb="6" eb="10">
      <t>ジョウリヨウゼイ</t>
    </rPh>
    <rPh sb="10" eb="12">
      <t>ノウニュウ</t>
    </rPh>
    <rPh sb="12" eb="15">
      <t>シンコクショ</t>
    </rPh>
    <phoneticPr fontId="1"/>
  </si>
  <si>
    <t>登録番号</t>
    <rPh sb="0" eb="2">
      <t>トウロク</t>
    </rPh>
    <rPh sb="2" eb="4">
      <t>バンゴウ</t>
    </rPh>
    <phoneticPr fontId="1"/>
  </si>
  <si>
    <t>一般分</t>
    <rPh sb="0" eb="2">
      <t>イッパン</t>
    </rPh>
    <rPh sb="2" eb="3">
      <t>ブン</t>
    </rPh>
    <phoneticPr fontId="1"/>
  </si>
  <si>
    <t>軽減分</t>
    <rPh sb="0" eb="3">
      <t>ケイゲンブン</t>
    </rPh>
    <phoneticPr fontId="1"/>
  </si>
  <si>
    <t>非課税分</t>
    <rPh sb="0" eb="3">
      <t>ヒカゼイ</t>
    </rPh>
    <rPh sb="3" eb="4">
      <t>ブン</t>
    </rPh>
    <phoneticPr fontId="1"/>
  </si>
  <si>
    <t>備考</t>
    <rPh sb="0" eb="2">
      <t>ビコウ</t>
    </rPh>
    <phoneticPr fontId="1"/>
  </si>
  <si>
    <t>軽減分の内訳</t>
    <rPh sb="0" eb="3">
      <t>ケイゲンブン</t>
    </rPh>
    <rPh sb="4" eb="6">
      <t>ウチワケ</t>
    </rPh>
    <phoneticPr fontId="1"/>
  </si>
  <si>
    <t>１　65歳以上70歳未満</t>
    <rPh sb="4" eb="5">
      <t>サイ</t>
    </rPh>
    <rPh sb="5" eb="7">
      <t>イジョウ</t>
    </rPh>
    <rPh sb="9" eb="10">
      <t>サイ</t>
    </rPh>
    <rPh sb="10" eb="12">
      <t>ミマン</t>
    </rPh>
    <phoneticPr fontId="1"/>
  </si>
  <si>
    <t>３　早朝利用等</t>
    <rPh sb="2" eb="4">
      <t>ソウチョウ</t>
    </rPh>
    <rPh sb="4" eb="6">
      <t>リヨウ</t>
    </rPh>
    <rPh sb="6" eb="7">
      <t>トウ</t>
    </rPh>
    <phoneticPr fontId="1"/>
  </si>
  <si>
    <t>(早朝利用</t>
    <rPh sb="1" eb="3">
      <t>ソウチョウ</t>
    </rPh>
    <rPh sb="3" eb="5">
      <t>リヨウ</t>
    </rPh>
    <phoneticPr fontId="1"/>
  </si>
  <si>
    <t>人、薄暮利用</t>
    <rPh sb="0" eb="1">
      <t>ニン</t>
    </rPh>
    <rPh sb="2" eb="4">
      <t>ハクボ</t>
    </rPh>
    <rPh sb="4" eb="6">
      <t>リヨウ</t>
    </rPh>
    <phoneticPr fontId="1"/>
  </si>
  <si>
    <t>人）</t>
    <rPh sb="0" eb="1">
      <t>ニン</t>
    </rPh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</si>
  <si>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</si>
  <si>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</si>
  <si>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</si>
  <si>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</si>
  <si>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</si>
  <si>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</si>
  <si>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</si>
  <si>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</si>
  <si>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</si>
  <si>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  <phoneticPr fontId="1"/>
  </si>
  <si>
    <t>24</t>
  </si>
  <si>
    <t>25</t>
  </si>
  <si>
    <t>26</t>
  </si>
  <si>
    <t>27</t>
  </si>
  <si>
    <t>28</t>
  </si>
  <si>
    <t>29</t>
  </si>
  <si>
    <t>30</t>
  </si>
  <si>
    <t>31</t>
  </si>
  <si>
    <t>計</t>
    <rPh sb="0" eb="1">
      <t>ケイ</t>
    </rPh>
    <phoneticPr fontId="1"/>
  </si>
  <si>
    <t>非課税分の内訳</t>
    <rPh sb="0" eb="3">
      <t>ヒカゼイ</t>
    </rPh>
    <rPh sb="3" eb="4">
      <t>ブン</t>
    </rPh>
    <rPh sb="5" eb="7">
      <t>ウチワケ</t>
    </rPh>
    <phoneticPr fontId="1"/>
  </si>
  <si>
    <t>１　18歳未満</t>
    <rPh sb="4" eb="5">
      <t>サイ</t>
    </rPh>
    <rPh sb="5" eb="7">
      <t>ミマン</t>
    </rPh>
    <phoneticPr fontId="1"/>
  </si>
  <si>
    <t>２　70歳以上</t>
    <rPh sb="4" eb="5">
      <t>サイ</t>
    </rPh>
    <rPh sb="5" eb="7">
      <t>イジョウ</t>
    </rPh>
    <phoneticPr fontId="1"/>
  </si>
  <si>
    <t>５　学生、生徒及び引率教員</t>
    <rPh sb="2" eb="4">
      <t>ガクセイ</t>
    </rPh>
    <rPh sb="5" eb="7">
      <t>セイト</t>
    </rPh>
    <rPh sb="7" eb="8">
      <t>オヨ</t>
    </rPh>
    <rPh sb="9" eb="11">
      <t>インソツ</t>
    </rPh>
    <rPh sb="11" eb="13">
      <t>キョウイン</t>
    </rPh>
    <phoneticPr fontId="1"/>
  </si>
  <si>
    <t>営業日数</t>
    <rPh sb="0" eb="2">
      <t>エイギョウ</t>
    </rPh>
    <rPh sb="2" eb="4">
      <t>ニッスウ</t>
    </rPh>
    <phoneticPr fontId="1"/>
  </si>
  <si>
    <t>休業</t>
    <rPh sb="0" eb="2">
      <t>キュウギョウ</t>
    </rPh>
    <phoneticPr fontId="1"/>
  </si>
  <si>
    <t>実稼働</t>
    <rPh sb="0" eb="1">
      <t>ジツ</t>
    </rPh>
    <rPh sb="1" eb="3">
      <t>カドウ</t>
    </rPh>
    <phoneticPr fontId="1"/>
  </si>
  <si>
    <t>納入場所</t>
    <rPh sb="0" eb="2">
      <t>ノウニュウ</t>
    </rPh>
    <rPh sb="2" eb="4">
      <t>バショ</t>
    </rPh>
    <phoneticPr fontId="1"/>
  </si>
  <si>
    <t>納入年月日</t>
    <rPh sb="0" eb="2">
      <t>ノウニュウ</t>
    </rPh>
    <rPh sb="2" eb="5">
      <t>ネンガッピ</t>
    </rPh>
    <phoneticPr fontId="1"/>
  </si>
  <si>
    <t>日から</t>
    <rPh sb="0" eb="1">
      <t>ニチ</t>
    </rPh>
    <phoneticPr fontId="1"/>
  </si>
  <si>
    <t>日</t>
    <rPh sb="0" eb="1">
      <t>ニチ</t>
    </rPh>
    <phoneticPr fontId="1"/>
  </si>
  <si>
    <t>日まで</t>
    <rPh sb="0" eb="1">
      <t>ニチ</t>
    </rPh>
    <phoneticPr fontId="1"/>
  </si>
  <si>
    <t>期限後申告
年　月　日</t>
    <rPh sb="0" eb="3">
      <t>キゲンゴ</t>
    </rPh>
    <rPh sb="3" eb="5">
      <t>シンコク</t>
    </rPh>
    <rPh sb="6" eb="7">
      <t>ネン</t>
    </rPh>
    <rPh sb="8" eb="9">
      <t>ツキ</t>
    </rPh>
    <rPh sb="10" eb="11">
      <t>ヒ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</si>
  <si>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</si>
  <si>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</si>
  <si>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</si>
  <si>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円</t>
    <rPh sb="0" eb="1">
      <t>エン</t>
    </rPh>
    <phoneticPr fontId="1"/>
  </si>
  <si>
    <t>口座
振替</t>
    <rPh sb="0" eb="2">
      <t>コウザ</t>
    </rPh>
    <rPh sb="3" eb="5">
      <t>フリカエ</t>
    </rPh>
    <phoneticPr fontId="1"/>
  </si>
  <si>
    <t>不申告
加算金</t>
    <rPh sb="0" eb="1">
      <t>フ</t>
    </rPh>
    <rPh sb="1" eb="2">
      <t>サル</t>
    </rPh>
    <rPh sb="2" eb="3">
      <t>コク</t>
    </rPh>
    <rPh sb="4" eb="5">
      <t>カ</t>
    </rPh>
    <rPh sb="5" eb="6">
      <t>サン</t>
    </rPh>
    <rPh sb="6" eb="7">
      <t>キン</t>
    </rPh>
    <phoneticPr fontId="1"/>
  </si>
  <si>
    <t>(提　　出　　用）</t>
    <rPh sb="1" eb="2">
      <t>テイ</t>
    </rPh>
    <rPh sb="4" eb="5">
      <t>デ</t>
    </rPh>
    <rPh sb="7" eb="8">
      <t>ヨウ</t>
    </rPh>
    <phoneticPr fontId="1"/>
  </si>
  <si>
    <t>一　般　分</t>
    <rPh sb="0" eb="1">
      <t>イチ</t>
    </rPh>
    <rPh sb="2" eb="3">
      <t>ハン</t>
    </rPh>
    <rPh sb="4" eb="5">
      <t>ブン</t>
    </rPh>
    <phoneticPr fontId="1"/>
  </si>
  <si>
    <t>軽　減　分</t>
    <rPh sb="0" eb="1">
      <t>ケイ</t>
    </rPh>
    <rPh sb="2" eb="3">
      <t>ゲン</t>
    </rPh>
    <rPh sb="4" eb="5">
      <t>ブン</t>
    </rPh>
    <phoneticPr fontId="1"/>
  </si>
  <si>
    <t>合　　　計</t>
    <rPh sb="0" eb="1">
      <t>ゴウ</t>
    </rPh>
    <rPh sb="4" eb="5">
      <t>ケイ</t>
    </rPh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</si>
  <si>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</si>
  <si>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</si>
  <si>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特別徴収義務者 住(居)所(所在地)・氏名(名称)</t>
    <phoneticPr fontId="1"/>
  </si>
  <si>
    <t>ゴ　ル　フ　場　名</t>
    <rPh sb="6" eb="7">
      <t>ジョウ</t>
    </rPh>
    <rPh sb="8" eb="9">
      <t>メイ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</si>
  <si>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</si>
  <si>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区　　分</t>
    <rPh sb="0" eb="1">
      <t>ク</t>
    </rPh>
    <rPh sb="3" eb="4">
      <t>ブン</t>
    </rPh>
    <phoneticPr fontId="1"/>
  </si>
  <si>
    <t>人</t>
    <rPh sb="0" eb="1">
      <t>ニン</t>
    </rPh>
    <phoneticPr fontId="1"/>
  </si>
  <si>
    <t>税　　　率
　　　　　　　（円）</t>
    <rPh sb="0" eb="1">
      <t>ゼイ</t>
    </rPh>
    <rPh sb="4" eb="5">
      <t>リツ</t>
    </rPh>
    <rPh sb="14" eb="15">
      <t>エン</t>
    </rPh>
    <phoneticPr fontId="1"/>
  </si>
  <si>
    <t>税　　　額
　　　　　　　（円）</t>
    <rPh sb="0" eb="1">
      <t>ゼイ</t>
    </rPh>
    <rPh sb="4" eb="5">
      <t>ガク</t>
    </rPh>
    <rPh sb="14" eb="15">
      <t>エン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</si>
  <si>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</si>
  <si>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(控　　え　　用）</t>
    <rPh sb="1" eb="2">
      <t>ヒカ</t>
    </rPh>
    <rPh sb="7" eb="8">
      <t>ヨウ</t>
    </rPh>
    <phoneticPr fontId="1"/>
  </si>
  <si>
    <t>宮崎銀行大淀支店</t>
    <rPh sb="0" eb="8">
      <t>ミヤザキギンコウオオヨドシテン</t>
    </rPh>
    <phoneticPr fontId="1"/>
  </si>
  <si>
    <t>県庁国際ゴルフクラブ</t>
    <rPh sb="0" eb="2">
      <t>ケンチョウ</t>
    </rPh>
    <rPh sb="2" eb="4">
      <t>コクサイ</t>
    </rPh>
    <phoneticPr fontId="1"/>
  </si>
  <si>
    <t>宮崎市橘通東８丁目９－１０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</si>
  <si>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</t>
    <rPh sb="0" eb="2">
      <t>ミヤザキ</t>
    </rPh>
    <phoneticPr fontId="1"/>
  </si>
  <si>
    <t>１２３４５６</t>
    <phoneticPr fontId="1"/>
  </si>
  <si>
    <t>宮崎市橘通東８丁目９－１０　株式会社宮崎県庁ゴルフ</t>
    <rPh sb="0" eb="6">
      <t>ミヤザキシタチバナドオリヒガシ</t>
    </rPh>
    <rPh sb="7" eb="9">
      <t>チョウメ</t>
    </rPh>
    <rPh sb="14" eb="18">
      <t>カブシキガイシャ</t>
    </rPh>
    <rPh sb="18" eb="20">
      <t>ミヤザキ</t>
    </rPh>
    <rPh sb="20" eb="22">
      <t>ケンチョウ</t>
    </rPh>
    <phoneticPr fontId="1"/>
  </si>
  <si>
    <t>1234567890123</t>
    <phoneticPr fontId="1"/>
  </si>
  <si>
    <t>人</t>
    <rPh sb="0" eb="1">
      <t>ニン</t>
    </rPh>
    <phoneticPr fontId="1"/>
  </si>
  <si>
    <r>
      <t>６　国際競技大会(公式練習を含む</t>
    </r>
    <r>
      <rPr>
        <sz val="9"/>
        <color theme="1"/>
        <rFont val="ＭＳ 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>)
　　の参加選手</t>
    </r>
    <rPh sb="2" eb="4">
      <t>コクサイ</t>
    </rPh>
    <rPh sb="4" eb="6">
      <t>キョウギ</t>
    </rPh>
    <rPh sb="6" eb="8">
      <t>タイカイ</t>
    </rPh>
    <rPh sb="9" eb="13">
      <t>コウシキレンシュウ</t>
    </rPh>
    <rPh sb="14" eb="15">
      <t>フク</t>
    </rPh>
    <rPh sb="22" eb="24">
      <t>サンカ</t>
    </rPh>
    <rPh sb="24" eb="26">
      <t>センシュ</t>
    </rPh>
    <phoneticPr fontId="1"/>
  </si>
  <si>
    <r>
      <rPr>
        <sz val="12"/>
        <color theme="1"/>
        <rFont val="Segoe UI Symbol"/>
        <family val="2"/>
      </rPr>
      <t>👈</t>
    </r>
    <r>
      <rPr>
        <sz val="12"/>
        <color theme="1"/>
        <rFont val="ＭＳ 明朝"/>
        <family val="2"/>
        <charset val="128"/>
      </rPr>
      <t>日付</t>
    </r>
    <rPh sb="2" eb="4">
      <t>ヒヅケ</t>
    </rPh>
    <phoneticPr fontId="1"/>
  </si>
  <si>
    <r>
      <rPr>
        <sz val="12"/>
        <color theme="1"/>
        <rFont val="Segoe UI Symbol"/>
        <family val="2"/>
      </rPr>
      <t>👈</t>
    </r>
    <r>
      <rPr>
        <sz val="12"/>
        <color theme="1"/>
        <rFont val="ＭＳ 明朝"/>
        <family val="2"/>
        <charset val="128"/>
      </rPr>
      <t>休業日は『１』を入力</t>
    </r>
    <rPh sb="2" eb="5">
      <t>キュウギョウビ</t>
    </rPh>
    <rPh sb="10" eb="12">
      <t>ニュウリョク</t>
    </rPh>
    <phoneticPr fontId="1"/>
  </si>
  <si>
    <t>休</t>
    <rPh sb="0" eb="1">
      <t>ヤス</t>
    </rPh>
    <phoneticPr fontId="1"/>
  </si>
  <si>
    <t>休</t>
    <rPh sb="0" eb="1">
      <t>ヤス</t>
    </rPh>
    <phoneticPr fontId="1"/>
  </si>
  <si>
    <t>計</t>
  </si>
  <si>
    <t>３　障がい者</t>
    <rPh sb="2" eb="3">
      <t>ショウ</t>
    </rPh>
    <rPh sb="5" eb="6">
      <t>シャ</t>
    </rPh>
    <phoneticPr fontId="1"/>
  </si>
  <si>
    <t>課税標準（利用人員）
　　　　　　　（人）</t>
    <rPh sb="0" eb="2">
      <t>カゼイ</t>
    </rPh>
    <rPh sb="2" eb="4">
      <t>ヒョウジュン</t>
    </rPh>
    <rPh sb="5" eb="7">
      <t>リヨウ</t>
    </rPh>
    <rPh sb="8" eb="9">
      <t>イン</t>
    </rPh>
    <rPh sb="19" eb="20">
      <t>ニン</t>
    </rPh>
    <phoneticPr fontId="1"/>
  </si>
  <si>
    <t>利用人員(人）</t>
    <rPh sb="2" eb="4">
      <t>ジンイン</t>
    </rPh>
    <rPh sb="5" eb="6">
      <t>ニン</t>
    </rPh>
    <phoneticPr fontId="1"/>
  </si>
  <si>
    <t>２　国民スポーツ大会・同予選会に　　準ずる競技会の参加選手</t>
    <rPh sb="2" eb="4">
      <t>コクミン</t>
    </rPh>
    <rPh sb="8" eb="10">
      <t>タイカイ</t>
    </rPh>
    <rPh sb="11" eb="12">
      <t>ドウ</t>
    </rPh>
    <rPh sb="12" eb="15">
      <t>ヨセンカイ</t>
    </rPh>
    <rPh sb="18" eb="19">
      <t>ジュン</t>
    </rPh>
    <rPh sb="21" eb="24">
      <t>キョウギカイ</t>
    </rPh>
    <rPh sb="25" eb="29">
      <t>サンカセンシュ</t>
    </rPh>
    <phoneticPr fontId="1"/>
  </si>
  <si>
    <t>４　国民スポーツ大会・同予選会　　　 (公式練習を含む。)の参加選手</t>
    <rPh sb="2" eb="4">
      <t>コクミン</t>
    </rPh>
    <rPh sb="8" eb="10">
      <t>タイカイ</t>
    </rPh>
    <rPh sb="11" eb="15">
      <t>ドウヨセンカイ</t>
    </rPh>
    <rPh sb="20" eb="22">
      <t>コウシキ</t>
    </rPh>
    <rPh sb="22" eb="24">
      <t>レンシュウ</t>
    </rPh>
    <rPh sb="25" eb="26">
      <t>フク</t>
    </rPh>
    <rPh sb="30" eb="34">
      <t>サンカセンシュ</t>
    </rPh>
    <phoneticPr fontId="1"/>
  </si>
  <si>
    <t>２　国民スポーツ大会・同予選会に　　準ずる競技会の参加選手</t>
    <phoneticPr fontId="1"/>
  </si>
  <si>
    <t>２　国民体育大会・同予選会に
  準ずる競技会の参加選手</t>
    <rPh sb="2" eb="4">
      <t>コクミン</t>
    </rPh>
    <rPh sb="4" eb="6">
      <t>タイイク</t>
    </rPh>
    <rPh sb="6" eb="8">
      <t>タイカイ</t>
    </rPh>
    <rPh sb="9" eb="10">
      <t>ドウ</t>
    </rPh>
    <rPh sb="10" eb="13">
      <t>ヨセンカイ</t>
    </rPh>
    <rPh sb="17" eb="18">
      <t>ジュン</t>
    </rPh>
    <rPh sb="20" eb="23">
      <t>キョウギカイ</t>
    </rPh>
    <rPh sb="24" eb="28">
      <t>サンカセンシュ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</si>
</sst>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2"/>
      <color rgb="FF9C5700"/>
      <name val="ＭＳ 明朝"/>
      <family val="2"/>
      <charset val="128"/>
    </font>
    <font>
      <b/>
      <sz val="12"/>
      <color rgb="FFFF0000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2"/>
      <color theme="1"/>
      <name val="Segoe UI Symbol"/>
      <family val="2"/>
    </font>
    <font>
      <u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/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0" fontId="0" fillId="0" borderId="7" xfId="0" applyBorder="1">
      <alignment vertical="center"/>
    </xf>
    <xf numFmtId="38" fontId="0" fillId="0" borderId="9" xfId="1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0" fillId="0" borderId="0" xfId="0" applyAlignment="1">
      <alignment vertical="center" wrapText="1"/>
    </xf>
    <xf numFmtId="38" fontId="0" fillId="0" borderId="9" xfId="1" applyFont="1" applyFill="1" applyBorder="1" applyAlignment="1" applyProtection="1">
      <alignment vertical="center"/>
    </xf>
    <xf numFmtId="38" fontId="0" fillId="0" borderId="3" xfId="1" applyFont="1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38" fontId="0" fillId="0" borderId="9" xfId="1" applyFont="1" applyBorder="1" applyAlignment="1" applyProtection="1">
      <alignment vertical="center"/>
    </xf>
    <xf numFmtId="38" fontId="0" fillId="0" borderId="3" xfId="1" applyFont="1" applyBorder="1" applyAlignment="1" applyProtection="1">
      <alignment vertical="center"/>
    </xf>
    <xf numFmtId="38" fontId="0" fillId="0" borderId="4" xfId="1" applyFont="1" applyBorder="1" applyAlignment="1" applyProtection="1">
      <alignment vertical="center"/>
    </xf>
    <xf numFmtId="0" fontId="0" fillId="2" borderId="3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2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4" borderId="0" xfId="0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vertical="top"/>
    </xf>
    <xf numFmtId="0" fontId="0" fillId="4" borderId="0" xfId="0" applyFill="1" applyAlignment="1">
      <alignment vertical="center" wrapText="1"/>
    </xf>
    <xf numFmtId="0" fontId="1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vertical="top"/>
    </xf>
    <xf numFmtId="0" fontId="0" fillId="5" borderId="3" xfId="0" applyFill="1" applyBorder="1" applyProtection="1">
      <alignment vertical="center"/>
      <protection locked="0"/>
    </xf>
    <xf numFmtId="0" fontId="0" fillId="5" borderId="11" xfId="0" applyFill="1" applyBorder="1" applyAlignment="1" applyProtection="1">
      <alignment vertical="center" shrinkToFit="1"/>
      <protection locked="0"/>
    </xf>
    <xf numFmtId="0" fontId="11" fillId="5" borderId="30" xfId="2" applyFill="1" applyBorder="1" applyProtection="1">
      <alignment vertical="center"/>
      <protection locked="0"/>
    </xf>
    <xf numFmtId="0" fontId="11" fillId="5" borderId="31" xfId="2" applyFill="1" applyBorder="1" applyProtection="1">
      <alignment vertical="center"/>
      <protection locked="0"/>
    </xf>
    <xf numFmtId="0" fontId="11" fillId="5" borderId="32" xfId="2" applyFill="1" applyBorder="1" applyProtection="1">
      <alignment vertical="center"/>
      <protection locked="0"/>
    </xf>
    <xf numFmtId="0" fontId="0" fillId="5" borderId="0" xfId="0" applyFill="1" applyAlignment="1" applyProtection="1">
      <alignment vertical="center" shrinkToFit="1"/>
      <protection locked="0"/>
    </xf>
    <xf numFmtId="0" fontId="3" fillId="2" borderId="11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19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23" xfId="0" applyFont="1" applyBorder="1">
      <alignment vertical="center"/>
    </xf>
    <xf numFmtId="0" fontId="0" fillId="0" borderId="8" xfId="0" applyBorder="1" applyAlignment="1">
      <alignment horizontal="center" wrapText="1"/>
    </xf>
    <xf numFmtId="38" fontId="0" fillId="0" borderId="8" xfId="1" applyFont="1" applyFill="1" applyBorder="1" applyAlignment="1" applyProtection="1">
      <alignment horizontal="center"/>
    </xf>
    <xf numFmtId="0" fontId="0" fillId="0" borderId="8" xfId="0" applyBorder="1" applyAlignment="1">
      <alignment horizontal="center" vertical="center"/>
    </xf>
    <xf numFmtId="38" fontId="0" fillId="0" borderId="8" xfId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10" xfId="0" applyBorder="1" applyAlignment="1"/>
    <xf numFmtId="0" fontId="0" fillId="0" borderId="10" xfId="0" applyBorder="1" applyAlignment="1">
      <alignment horizontal="center" wrapTex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38" fontId="7" fillId="5" borderId="11" xfId="1" applyFont="1" applyFill="1" applyBorder="1" applyAlignment="1" applyProtection="1">
      <alignment horizontal="center" vertical="center" shrinkToFit="1"/>
      <protection locked="0"/>
    </xf>
    <xf numFmtId="38" fontId="7" fillId="0" borderId="11" xfId="1" applyFont="1" applyFill="1" applyBorder="1" applyAlignment="1" applyProtection="1">
      <alignment horizontal="center" vertical="center" shrinkToFit="1"/>
    </xf>
    <xf numFmtId="38" fontId="7" fillId="5" borderId="10" xfId="1" applyFont="1" applyFill="1" applyBorder="1" applyAlignment="1" applyProtection="1">
      <alignment horizontal="center" shrinkToFit="1"/>
      <protection locked="0"/>
    </xf>
    <xf numFmtId="38" fontId="7" fillId="5" borderId="11" xfId="1" applyFont="1" applyFill="1" applyBorder="1" applyAlignment="1" applyProtection="1">
      <alignment horizontal="center" shrinkToFit="1"/>
      <protection locked="0"/>
    </xf>
    <xf numFmtId="38" fontId="7" fillId="0" borderId="10" xfId="1" applyFont="1" applyFill="1" applyBorder="1" applyAlignment="1" applyProtection="1">
      <alignment horizontal="center" shrinkToFit="1"/>
    </xf>
    <xf numFmtId="38" fontId="7" fillId="0" borderId="11" xfId="1" applyFont="1" applyFill="1" applyBorder="1" applyAlignment="1" applyProtection="1">
      <alignment horizontal="center" shrinkToFit="1"/>
    </xf>
    <xf numFmtId="38" fontId="15" fillId="5" borderId="11" xfId="1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38" fontId="0" fillId="0" borderId="8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5" borderId="0" xfId="0" applyFont="1" applyFill="1" applyAlignment="1" applyProtection="1">
      <alignment horizontal="center" vertical="center" shrinkToFit="1"/>
      <protection locked="0"/>
    </xf>
    <xf numFmtId="38" fontId="0" fillId="0" borderId="12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9" xfId="0" applyFill="1" applyBorder="1" applyAlignment="1" applyProtection="1">
      <alignment horizontal="right" vertical="center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0" fillId="5" borderId="7" xfId="0" applyFill="1" applyBorder="1" applyAlignment="1" applyProtection="1">
      <alignment horizontal="right" vertical="center"/>
      <protection locked="0"/>
    </xf>
    <xf numFmtId="0" fontId="0" fillId="5" borderId="16" xfId="0" applyFill="1" applyBorder="1" applyAlignment="1" applyProtection="1">
      <alignment horizontal="right" vertical="center"/>
      <protection locked="0"/>
    </xf>
    <xf numFmtId="0" fontId="0" fillId="5" borderId="17" xfId="0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7" fillId="5" borderId="11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left" vertical="center" wrapText="1"/>
    </xf>
    <xf numFmtId="38" fontId="0" fillId="0" borderId="24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shrinkToFit="1"/>
    </xf>
    <xf numFmtId="49" fontId="0" fillId="2" borderId="7" xfId="0" applyNumberFormat="1" applyFill="1" applyBorder="1" applyAlignment="1" applyProtection="1">
      <alignment horizontal="center" vertical="center" shrinkToFit="1"/>
      <protection locked="0"/>
    </xf>
    <xf numFmtId="49" fontId="0" fillId="2" borderId="8" xfId="0" applyNumberForma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38" fontId="0" fillId="0" borderId="11" xfId="1" applyFont="1" applyBorder="1" applyAlignment="1">
      <alignment horizontal="right" vertical="center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8" xfId="1" applyFont="1" applyFill="1" applyBorder="1" applyAlignment="1" applyProtection="1">
      <alignment horizontal="right" vertical="center"/>
    </xf>
    <xf numFmtId="38" fontId="0" fillId="0" borderId="12" xfId="1" applyFont="1" applyFill="1" applyBorder="1" applyAlignment="1" applyProtection="1">
      <alignment horizontal="center" vertical="center"/>
    </xf>
    <xf numFmtId="38" fontId="0" fillId="0" borderId="25" xfId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38" fontId="0" fillId="0" borderId="8" xfId="1" applyFont="1" applyFill="1" applyBorder="1" applyAlignment="1" applyProtection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8" fontId="0" fillId="0" borderId="11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2" borderId="8" xfId="1" applyFont="1" applyFill="1" applyBorder="1" applyAlignment="1" applyProtection="1">
      <alignment horizontal="right" vertical="center"/>
    </xf>
    <xf numFmtId="38" fontId="0" fillId="0" borderId="12" xfId="1" applyFont="1" applyBorder="1" applyAlignment="1" applyProtection="1">
      <alignment horizontal="center" vertical="center"/>
    </xf>
    <xf numFmtId="38" fontId="0" fillId="0" borderId="25" xfId="1" applyFont="1" applyBorder="1" applyAlignment="1" applyProtection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24" xfId="1" applyFont="1" applyBorder="1" applyAlignment="1" applyProtection="1">
      <alignment horizontal="right" vertical="center"/>
    </xf>
    <xf numFmtId="38" fontId="0" fillId="0" borderId="23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38" fontId="7" fillId="2" borderId="11" xfId="1" applyFont="1" applyFill="1" applyBorder="1" applyAlignment="1" applyProtection="1">
      <alignment horizontal="center" vertical="center" shrinkToFit="1"/>
      <protection locked="0"/>
    </xf>
    <xf numFmtId="38" fontId="7" fillId="0" borderId="10" xfId="1" applyFont="1" applyBorder="1" applyAlignment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3">
    <cellStyle name="どちらでもない" xfId="2" builtinId="28"/>
    <cellStyle name="桁区切り" xfId="1" builtinId="6"/>
    <cellStyle name="標準" xfId="0" builtinId="0"/>
  </cellStyles>
  <dxfs count="2"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</dxfs>
  <tableStyles count="0" defaultTableStyle="TableStyleMedium2" defaultPivotStyle="PivotStyleLight16"/>
  <colors>
    <mruColors>
      <color rgb="FFFFFF00"/>
      <color rgb="FFFFFF99"/>
      <color rgb="FF0099FF"/>
      <color rgb="FFFF0000"/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2</xdr:row>
      <xdr:rowOff>85725</xdr:rowOff>
    </xdr:from>
    <xdr:to>
      <xdr:col>3</xdr:col>
      <xdr:colOff>190501</xdr:colOff>
      <xdr:row>5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B51CAA0-989E-40E3-A282-05EC670CA763}"/>
            </a:ext>
          </a:extLst>
        </xdr:cNvPr>
        <xdr:cNvSpPr/>
      </xdr:nvSpPr>
      <xdr:spPr>
        <a:xfrm>
          <a:off x="381001" y="457200"/>
          <a:ext cx="476250" cy="523875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1</xdr:row>
      <xdr:rowOff>28576</xdr:rowOff>
    </xdr:from>
    <xdr:to>
      <xdr:col>3</xdr:col>
      <xdr:colOff>85726</xdr:colOff>
      <xdr:row>2</xdr:row>
      <xdr:rowOff>171451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FD40EB2-2D31-48DD-ACA1-039A98E1EDAD}"/>
            </a:ext>
          </a:extLst>
        </xdr:cNvPr>
        <xdr:cNvSpPr/>
      </xdr:nvSpPr>
      <xdr:spPr>
        <a:xfrm>
          <a:off x="447675" y="23812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付</a:t>
          </a:r>
        </a:p>
      </xdr:txBody>
    </xdr:sp>
    <xdr:clientData/>
  </xdr:twoCellAnchor>
  <xdr:twoCellAnchor>
    <xdr:from>
      <xdr:col>3</xdr:col>
      <xdr:colOff>123825</xdr:colOff>
      <xdr:row>3</xdr:row>
      <xdr:rowOff>19051</xdr:rowOff>
    </xdr:from>
    <xdr:to>
      <xdr:col>5</xdr:col>
      <xdr:colOff>28576</xdr:colOff>
      <xdr:row>4</xdr:row>
      <xdr:rowOff>161926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4B25C26-D529-4B37-852E-622B9B7793B1}"/>
            </a:ext>
          </a:extLst>
        </xdr:cNvPr>
        <xdr:cNvSpPr/>
      </xdr:nvSpPr>
      <xdr:spPr>
        <a:xfrm>
          <a:off x="790575" y="60007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114300</xdr:colOff>
      <xdr:row>3</xdr:row>
      <xdr:rowOff>9526</xdr:rowOff>
    </xdr:from>
    <xdr:to>
      <xdr:col>1</xdr:col>
      <xdr:colOff>152401</xdr:colOff>
      <xdr:row>4</xdr:row>
      <xdr:rowOff>152401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28202A-9ADF-408A-9C20-1FED5D78CF22}"/>
            </a:ext>
          </a:extLst>
        </xdr:cNvPr>
        <xdr:cNvSpPr/>
      </xdr:nvSpPr>
      <xdr:spPr>
        <a:xfrm>
          <a:off x="114300" y="590551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</a:t>
          </a:r>
        </a:p>
      </xdr:txBody>
    </xdr:sp>
    <xdr:clientData/>
  </xdr:twoCellAnchor>
  <xdr:twoCellAnchor>
    <xdr:from>
      <xdr:col>26</xdr:col>
      <xdr:colOff>180975</xdr:colOff>
      <xdr:row>39</xdr:row>
      <xdr:rowOff>361950</xdr:rowOff>
    </xdr:from>
    <xdr:to>
      <xdr:col>29</xdr:col>
      <xdr:colOff>192900</xdr:colOff>
      <xdr:row>39</xdr:row>
      <xdr:rowOff>361950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2CD9C1F-BBEA-4D72-8E0D-93873949AAD2}"/>
            </a:ext>
          </a:extLst>
        </xdr:cNvPr>
        <xdr:cNvCxnSpPr/>
      </xdr:nvCxnSpPr>
      <xdr:spPr>
        <a:xfrm>
          <a:off x="5486400" y="9582150"/>
          <a:ext cx="61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0</xdr:row>
      <xdr:rowOff>47625</xdr:rowOff>
    </xdr:from>
    <xdr:to>
      <xdr:col>48</xdr:col>
      <xdr:colOff>0</xdr:colOff>
      <xdr:row>2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D5C1319-8DE6-4BD7-A4D5-E9E16E343FA0}"/>
            </a:ext>
          </a:extLst>
        </xdr:cNvPr>
        <xdr:cNvSpPr/>
      </xdr:nvSpPr>
      <xdr:spPr>
        <a:xfrm>
          <a:off x="6419850" y="47625"/>
          <a:ext cx="3562350" cy="466725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👈黄色の枠欄について、記入してください。</a:t>
          </a:r>
        </a:p>
      </xdr:txBody>
    </xdr:sp>
    <xdr:clientData/>
  </xdr:twoCellAnchor>
  <xdr:twoCellAnchor>
    <xdr:from>
      <xdr:col>32</xdr:col>
      <xdr:colOff>38100</xdr:colOff>
      <xdr:row>1</xdr:row>
      <xdr:rowOff>85725</xdr:rowOff>
    </xdr:from>
    <xdr:to>
      <xdr:col>46</xdr:col>
      <xdr:colOff>209550</xdr:colOff>
      <xdr:row>4</xdr:row>
      <xdr:rowOff>152401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4D5BB3B-3EBF-40D0-B0AD-E099CE31DB51}"/>
            </a:ext>
          </a:extLst>
        </xdr:cNvPr>
        <xdr:cNvSpPr/>
      </xdr:nvSpPr>
      <xdr:spPr>
        <a:xfrm>
          <a:off x="6419850" y="295275"/>
          <a:ext cx="3333750" cy="60007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入力に不備がある場合、以下に表示されます。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👇</a:t>
          </a:r>
        </a:p>
      </xdr:txBody>
    </xdr:sp>
    <xdr:clientData/>
  </xdr:twoCellAnchor>
  <xdr:twoCellAnchor>
    <xdr:from>
      <xdr:col>31</xdr:col>
      <xdr:colOff>57150</xdr:colOff>
      <xdr:row>30</xdr:row>
      <xdr:rowOff>114301</xdr:rowOff>
    </xdr:from>
    <xdr:to>
      <xdr:col>50</xdr:col>
      <xdr:colOff>47625</xdr:colOff>
      <xdr:row>31</xdr:row>
      <xdr:rowOff>180975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6F9CCC0-C863-4FA6-BD08-CD4271D9CD08}"/>
            </a:ext>
          </a:extLst>
        </xdr:cNvPr>
        <xdr:cNvSpPr/>
      </xdr:nvSpPr>
      <xdr:spPr>
        <a:xfrm>
          <a:off x="6219825" y="7391401"/>
          <a:ext cx="4248150" cy="304799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👈　利用者人数の合計は自動計算されます。</a:t>
          </a:r>
        </a:p>
      </xdr:txBody>
    </xdr:sp>
    <xdr:clientData/>
  </xdr:twoCellAnchor>
  <xdr:twoCellAnchor>
    <xdr:from>
      <xdr:col>1</xdr:col>
      <xdr:colOff>114301</xdr:colOff>
      <xdr:row>49</xdr:row>
      <xdr:rowOff>85725</xdr:rowOff>
    </xdr:from>
    <xdr:to>
      <xdr:col>3</xdr:col>
      <xdr:colOff>190501</xdr:colOff>
      <xdr:row>52</xdr:row>
      <xdr:rowOff>28575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81A1840-8712-48D0-BD9A-DF434965F90C}"/>
            </a:ext>
          </a:extLst>
        </xdr:cNvPr>
        <xdr:cNvSpPr/>
      </xdr:nvSpPr>
      <xdr:spPr>
        <a:xfrm>
          <a:off x="381001" y="457200"/>
          <a:ext cx="476250" cy="523875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48</xdr:row>
      <xdr:rowOff>28576</xdr:rowOff>
    </xdr:from>
    <xdr:to>
      <xdr:col>3</xdr:col>
      <xdr:colOff>85726</xdr:colOff>
      <xdr:row>49</xdr:row>
      <xdr:rowOff>171451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9AB3D5C-0C07-4A5F-866E-4812D8DED511}"/>
            </a:ext>
          </a:extLst>
        </xdr:cNvPr>
        <xdr:cNvSpPr/>
      </xdr:nvSpPr>
      <xdr:spPr>
        <a:xfrm>
          <a:off x="447675" y="23812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付</a:t>
          </a:r>
        </a:p>
      </xdr:txBody>
    </xdr:sp>
    <xdr:clientData/>
  </xdr:twoCellAnchor>
  <xdr:twoCellAnchor>
    <xdr:from>
      <xdr:col>3</xdr:col>
      <xdr:colOff>123825</xdr:colOff>
      <xdr:row>50</xdr:row>
      <xdr:rowOff>19051</xdr:rowOff>
    </xdr:from>
    <xdr:to>
      <xdr:col>5</xdr:col>
      <xdr:colOff>28576</xdr:colOff>
      <xdr:row>51</xdr:row>
      <xdr:rowOff>161926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10DCA32-DE4C-455D-8032-31B8B0F04B78}"/>
            </a:ext>
          </a:extLst>
        </xdr:cNvPr>
        <xdr:cNvSpPr/>
      </xdr:nvSpPr>
      <xdr:spPr>
        <a:xfrm>
          <a:off x="790575" y="60007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114300</xdr:colOff>
      <xdr:row>50</xdr:row>
      <xdr:rowOff>9526</xdr:rowOff>
    </xdr:from>
    <xdr:to>
      <xdr:col>1</xdr:col>
      <xdr:colOff>152401</xdr:colOff>
      <xdr:row>51</xdr:row>
      <xdr:rowOff>152401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4B4C827-1F0A-4F7A-BA61-27051F47D2C6}"/>
            </a:ext>
          </a:extLst>
        </xdr:cNvPr>
        <xdr:cNvSpPr/>
      </xdr:nvSpPr>
      <xdr:spPr>
        <a:xfrm>
          <a:off x="114300" y="590551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</a:t>
          </a:r>
        </a:p>
      </xdr:txBody>
    </xdr:sp>
    <xdr:clientData/>
  </xdr:twoCellAnchor>
  <xdr:twoCellAnchor>
    <xdr:from>
      <xdr:col>1</xdr:col>
      <xdr:colOff>114301</xdr:colOff>
      <xdr:row>49</xdr:row>
      <xdr:rowOff>85725</xdr:rowOff>
    </xdr:from>
    <xdr:to>
      <xdr:col>3</xdr:col>
      <xdr:colOff>190501</xdr:colOff>
      <xdr:row>52</xdr:row>
      <xdr:rowOff>28575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2A5EABB-E5EE-4417-A54A-28CCD0C460B9}"/>
            </a:ext>
          </a:extLst>
        </xdr:cNvPr>
        <xdr:cNvSpPr/>
      </xdr:nvSpPr>
      <xdr:spPr>
        <a:xfrm>
          <a:off x="381001" y="457200"/>
          <a:ext cx="476250" cy="523875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48</xdr:row>
      <xdr:rowOff>28576</xdr:rowOff>
    </xdr:from>
    <xdr:to>
      <xdr:col>3</xdr:col>
      <xdr:colOff>85726</xdr:colOff>
      <xdr:row>49</xdr:row>
      <xdr:rowOff>171451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E5F25E0-929E-44F9-8F2A-342CB6C54ADD}"/>
            </a:ext>
          </a:extLst>
        </xdr:cNvPr>
        <xdr:cNvSpPr/>
      </xdr:nvSpPr>
      <xdr:spPr>
        <a:xfrm>
          <a:off x="447675" y="23812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付</a:t>
          </a:r>
        </a:p>
      </xdr:txBody>
    </xdr:sp>
    <xdr:clientData/>
  </xdr:twoCellAnchor>
  <xdr:twoCellAnchor>
    <xdr:from>
      <xdr:col>3</xdr:col>
      <xdr:colOff>123825</xdr:colOff>
      <xdr:row>50</xdr:row>
      <xdr:rowOff>19051</xdr:rowOff>
    </xdr:from>
    <xdr:to>
      <xdr:col>5</xdr:col>
      <xdr:colOff>28576</xdr:colOff>
      <xdr:row>51</xdr:row>
      <xdr:rowOff>161926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D900035E-5749-4561-A81A-0C334AFAFB6E}"/>
            </a:ext>
          </a:extLst>
        </xdr:cNvPr>
        <xdr:cNvSpPr/>
      </xdr:nvSpPr>
      <xdr:spPr>
        <a:xfrm>
          <a:off x="790575" y="60007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114300</xdr:colOff>
      <xdr:row>50</xdr:row>
      <xdr:rowOff>9526</xdr:rowOff>
    </xdr:from>
    <xdr:to>
      <xdr:col>1</xdr:col>
      <xdr:colOff>152401</xdr:colOff>
      <xdr:row>51</xdr:row>
      <xdr:rowOff>152401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5A6874E-3514-4B88-8FAE-10DE33F6FD89}"/>
            </a:ext>
          </a:extLst>
        </xdr:cNvPr>
        <xdr:cNvSpPr/>
      </xdr:nvSpPr>
      <xdr:spPr>
        <a:xfrm>
          <a:off x="114300" y="590551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</a:t>
          </a:r>
        </a:p>
      </xdr:txBody>
    </xdr:sp>
    <xdr:clientData/>
  </xdr:twoCellAnchor>
  <xdr:twoCellAnchor>
    <xdr:from>
      <xdr:col>26</xdr:col>
      <xdr:colOff>180975</xdr:colOff>
      <xdr:row>86</xdr:row>
      <xdr:rowOff>371475</xdr:rowOff>
    </xdr:from>
    <xdr:to>
      <xdr:col>29</xdr:col>
      <xdr:colOff>192900</xdr:colOff>
      <xdr:row>86</xdr:row>
      <xdr:rowOff>371475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43EED43-A5D5-4833-AA45-00DA66D4E9F7}"/>
            </a:ext>
          </a:extLst>
        </xdr:cNvPr>
        <xdr:cNvCxnSpPr/>
      </xdr:nvCxnSpPr>
      <xdr:spPr>
        <a:xfrm>
          <a:off x="5486400" y="20859750"/>
          <a:ext cx="61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47624</xdr:colOff>
      <xdr:row>47</xdr:row>
      <xdr:rowOff>123824</xdr:rowOff>
    </xdr:from>
    <xdr:to>
      <xdr:col>54</xdr:col>
      <xdr:colOff>85725</xdr:colOff>
      <xdr:row>54</xdr:row>
      <xdr:rowOff>47625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EC1696F-8CDE-4F36-89F7-01F4419E3883}"/>
            </a:ext>
          </a:extLst>
        </xdr:cNvPr>
        <xdr:cNvSpPr/>
      </xdr:nvSpPr>
      <xdr:spPr>
        <a:xfrm>
          <a:off x="6429374" y="11391899"/>
          <a:ext cx="4953001" cy="1257301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👈　・提出用を入力すると、控え用が自動作成されます。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 ・</a:t>
          </a:r>
          <a:r>
            <a:rPr kumimoji="1" lang="ja-JP" altLang="en-US" sz="1100" b="1" u="sng">
              <a:solidFill>
                <a:schemeClr val="tx1"/>
              </a:solidFill>
            </a:rPr>
            <a:t>控え用（</a:t>
          </a:r>
          <a:r>
            <a:rPr kumimoji="1" lang="ja-JP" altLang="en-US" sz="1100" b="1" u="sng">
              <a:solidFill>
                <a:srgbClr val="C00000"/>
              </a:solidFill>
            </a:rPr>
            <a:t>県への提出は任意です</a:t>
          </a:r>
          <a:r>
            <a:rPr kumimoji="1" lang="ja-JP" altLang="en-US" sz="1100" b="1" u="sng">
              <a:solidFill>
                <a:schemeClr val="tx1"/>
              </a:solidFill>
            </a:rPr>
            <a:t>）の受付済分を郵送希望の場合、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ja-JP" altLang="en-US" sz="1100" b="1" u="none">
              <a:solidFill>
                <a:schemeClr val="tx1"/>
              </a:solidFill>
            </a:rPr>
            <a:t>　　　</a:t>
          </a:r>
          <a:r>
            <a:rPr kumimoji="1" lang="ja-JP" altLang="en-US" sz="1100" b="1" u="sng">
              <a:solidFill>
                <a:schemeClr val="tx1"/>
              </a:solidFill>
            </a:rPr>
            <a:t>返信用封筒（切手付き）の同封が必要です。</a:t>
          </a:r>
        </a:p>
      </xdr:txBody>
    </xdr:sp>
    <xdr:clientData/>
  </xdr:twoCellAnchor>
  <xdr:twoCellAnchor>
    <xdr:from>
      <xdr:col>32</xdr:col>
      <xdr:colOff>47623</xdr:colOff>
      <xdr:row>21</xdr:row>
      <xdr:rowOff>114300</xdr:rowOff>
    </xdr:from>
    <xdr:to>
      <xdr:col>63</xdr:col>
      <xdr:colOff>66675</xdr:colOff>
      <xdr:row>25</xdr:row>
      <xdr:rowOff>133349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6B3D1C2-8CEE-4338-9EBA-5B62A0A82EC6}"/>
            </a:ext>
          </a:extLst>
        </xdr:cNvPr>
        <xdr:cNvSpPr/>
      </xdr:nvSpPr>
      <xdr:spPr>
        <a:xfrm>
          <a:off x="6429373" y="5248275"/>
          <a:ext cx="6953252" cy="971549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休業した日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がある場合、</a:t>
          </a:r>
          <a:r>
            <a:rPr kumimoji="1" lang="ja-JP" altLang="en-US" sz="1100">
              <a:solidFill>
                <a:schemeClr val="tx1"/>
              </a:solidFill>
            </a:rPr>
            <a:t>下の日付欄に</a:t>
          </a:r>
          <a:r>
            <a:rPr kumimoji="1" lang="en-US" altLang="ja-JP" sz="1100">
              <a:solidFill>
                <a:schemeClr val="tx1"/>
              </a:solidFill>
            </a:rPr>
            <a:t>『</a:t>
          </a:r>
          <a:r>
            <a:rPr kumimoji="1" lang="ja-JP" altLang="en-US" sz="1100">
              <a:solidFill>
                <a:schemeClr val="tx1"/>
              </a:solidFill>
            </a:rPr>
            <a:t>１</a:t>
          </a:r>
          <a:r>
            <a:rPr kumimoji="1" lang="en-US" altLang="ja-JP" sz="1100">
              <a:solidFill>
                <a:schemeClr val="tx1"/>
              </a:solidFill>
            </a:rPr>
            <a:t>』</a:t>
          </a:r>
          <a:r>
            <a:rPr kumimoji="1" lang="ja-JP" altLang="en-US" sz="1100">
              <a:solidFill>
                <a:schemeClr val="tx1"/>
              </a:solidFill>
            </a:rPr>
            <a:t>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</a:t>
          </a:r>
          <a:r>
            <a:rPr kumimoji="1" lang="ja-JP" altLang="en-US" sz="1100" b="1">
              <a:solidFill>
                <a:srgbClr val="FF0000"/>
              </a:solidFill>
            </a:rPr>
            <a:t>注：</a:t>
          </a:r>
          <a:r>
            <a:rPr kumimoji="1" lang="ja-JP" altLang="en-US" sz="1100" b="1" u="sng">
              <a:solidFill>
                <a:srgbClr val="FF0000"/>
              </a:solidFill>
            </a:rPr>
            <a:t>存在しない日（例：</a:t>
          </a:r>
          <a:r>
            <a:rPr kumimoji="1" lang="en-US" altLang="ja-JP" sz="1100" b="1" u="sng">
              <a:solidFill>
                <a:srgbClr val="FF0000"/>
              </a:solidFill>
            </a:rPr>
            <a:t>2</a:t>
          </a:r>
          <a:r>
            <a:rPr kumimoji="1" lang="ja-JP" altLang="en-US" sz="1100" b="1" u="sng">
              <a:solidFill>
                <a:srgbClr val="FF0000"/>
              </a:solidFill>
            </a:rPr>
            <a:t>月</a:t>
          </a:r>
          <a:r>
            <a:rPr kumimoji="1" lang="en-US" altLang="ja-JP" sz="1100" b="1" u="sng">
              <a:solidFill>
                <a:srgbClr val="FF0000"/>
              </a:solidFill>
            </a:rPr>
            <a:t>31</a:t>
          </a:r>
          <a:r>
            <a:rPr kumimoji="1" lang="ja-JP" altLang="en-US" sz="1100" b="1" u="sng">
              <a:solidFill>
                <a:srgbClr val="FF0000"/>
              </a:solidFill>
            </a:rPr>
            <a:t>日、</a:t>
          </a:r>
          <a:r>
            <a:rPr kumimoji="1" lang="en-US" altLang="ja-JP" sz="1100" b="1" u="sng">
              <a:solidFill>
                <a:srgbClr val="FF0000"/>
              </a:solidFill>
            </a:rPr>
            <a:t>6</a:t>
          </a:r>
          <a:r>
            <a:rPr kumimoji="1" lang="ja-JP" altLang="en-US" sz="1100" b="1" u="sng">
              <a:solidFill>
                <a:srgbClr val="FF0000"/>
              </a:solidFill>
            </a:rPr>
            <a:t>月</a:t>
          </a:r>
          <a:r>
            <a:rPr kumimoji="1" lang="en-US" altLang="ja-JP" sz="1100" b="1" u="sng">
              <a:solidFill>
                <a:srgbClr val="FF0000"/>
              </a:solidFill>
            </a:rPr>
            <a:t>31</a:t>
          </a:r>
          <a:r>
            <a:rPr kumimoji="1" lang="ja-JP" altLang="en-US" sz="1100" b="1" u="sng">
              <a:solidFill>
                <a:srgbClr val="FF0000"/>
              </a:solidFill>
            </a:rPr>
            <a:t>日等）は、空欄</a:t>
          </a:r>
          <a:r>
            <a:rPr kumimoji="1" lang="ja-JP" altLang="en-US" sz="1100" b="1">
              <a:solidFill>
                <a:srgbClr val="FF0000"/>
              </a:solidFill>
            </a:rPr>
            <a:t>とし、入力しないでください。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👇　　　　　　　　　　　　　👇　　　　　　　　　　　　　　👇</a:t>
          </a:r>
        </a:p>
      </xdr:txBody>
    </xdr:sp>
    <xdr:clientData/>
  </xdr:twoCellAnchor>
  <xdr:twoCellAnchor>
    <xdr:from>
      <xdr:col>6</xdr:col>
      <xdr:colOff>19050</xdr:colOff>
      <xdr:row>36</xdr:row>
      <xdr:rowOff>0</xdr:rowOff>
    </xdr:from>
    <xdr:to>
      <xdr:col>12</xdr:col>
      <xdr:colOff>28575</xdr:colOff>
      <xdr:row>36</xdr:row>
      <xdr:rowOff>190500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F4F30AFF-08E6-4201-B297-A40E153A4027}"/>
            </a:ext>
          </a:extLst>
        </xdr:cNvPr>
        <xdr:cNvSpPr/>
      </xdr:nvSpPr>
      <xdr:spPr>
        <a:xfrm>
          <a:off x="1285875" y="8591550"/>
          <a:ext cx="1228725" cy="190500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👇内訳を入力</a:t>
          </a:r>
          <a:r>
            <a:rPr kumimoji="1" lang="ja-JP" altLang="en-US" sz="1000" baseline="0">
              <a:solidFill>
                <a:schemeClr val="tx1"/>
              </a:solidFill>
            </a:rPr>
            <a:t> </a:t>
          </a:r>
          <a:r>
            <a:rPr kumimoji="1" lang="ja-JP" altLang="en-US" sz="1000">
              <a:solidFill>
                <a:schemeClr val="tx1"/>
              </a:solidFill>
            </a:rPr>
            <a:t>👇</a:t>
          </a:r>
        </a:p>
      </xdr:txBody>
    </xdr:sp>
    <xdr:clientData fPrintsWithSheet="0"/>
  </xdr:twoCellAnchor>
  <xdr:twoCellAnchor>
    <xdr:from>
      <xdr:col>0</xdr:col>
      <xdr:colOff>257175</xdr:colOff>
      <xdr:row>38</xdr:row>
      <xdr:rowOff>57150</xdr:rowOff>
    </xdr:from>
    <xdr:to>
      <xdr:col>14</xdr:col>
      <xdr:colOff>104775</xdr:colOff>
      <xdr:row>40</xdr:row>
      <xdr:rowOff>76200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E8871750-097F-4992-978F-C3163B9308FE}"/>
            </a:ext>
          </a:extLst>
        </xdr:cNvPr>
        <xdr:cNvSpPr/>
      </xdr:nvSpPr>
      <xdr:spPr>
        <a:xfrm>
          <a:off x="257175" y="9067800"/>
          <a:ext cx="2733675" cy="609600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👆　軽減分の内訳（１～３）欄は、各料金軽減を適用した人数で計上してください。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2</xdr:row>
      <xdr:rowOff>85725</xdr:rowOff>
    </xdr:from>
    <xdr:to>
      <xdr:col>3</xdr:col>
      <xdr:colOff>190501</xdr:colOff>
      <xdr:row>5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0875787-E3C2-413D-BAE1-B73F145F8E76}"/>
            </a:ext>
          </a:extLst>
        </xdr:cNvPr>
        <xdr:cNvSpPr/>
      </xdr:nvSpPr>
      <xdr:spPr>
        <a:xfrm>
          <a:off x="381001" y="457200"/>
          <a:ext cx="476250" cy="523875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1</xdr:row>
      <xdr:rowOff>28576</xdr:rowOff>
    </xdr:from>
    <xdr:to>
      <xdr:col>3</xdr:col>
      <xdr:colOff>85726</xdr:colOff>
      <xdr:row>2</xdr:row>
      <xdr:rowOff>171451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A360759-BA8C-4C25-AEDD-B9DED8853D02}"/>
            </a:ext>
          </a:extLst>
        </xdr:cNvPr>
        <xdr:cNvSpPr/>
      </xdr:nvSpPr>
      <xdr:spPr>
        <a:xfrm>
          <a:off x="447675" y="23812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付</a:t>
          </a:r>
        </a:p>
      </xdr:txBody>
    </xdr:sp>
    <xdr:clientData/>
  </xdr:twoCellAnchor>
  <xdr:twoCellAnchor>
    <xdr:from>
      <xdr:col>3</xdr:col>
      <xdr:colOff>123825</xdr:colOff>
      <xdr:row>3</xdr:row>
      <xdr:rowOff>19051</xdr:rowOff>
    </xdr:from>
    <xdr:to>
      <xdr:col>5</xdr:col>
      <xdr:colOff>28576</xdr:colOff>
      <xdr:row>4</xdr:row>
      <xdr:rowOff>161926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5E97C5E-457E-4E40-AF3B-674C1FDA5AFC}"/>
            </a:ext>
          </a:extLst>
        </xdr:cNvPr>
        <xdr:cNvSpPr/>
      </xdr:nvSpPr>
      <xdr:spPr>
        <a:xfrm>
          <a:off x="790575" y="600076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114300</xdr:colOff>
      <xdr:row>3</xdr:row>
      <xdr:rowOff>9526</xdr:rowOff>
    </xdr:from>
    <xdr:to>
      <xdr:col>1</xdr:col>
      <xdr:colOff>152401</xdr:colOff>
      <xdr:row>4</xdr:row>
      <xdr:rowOff>152401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A9D4B82-5A51-480C-BC44-20764B00AD79}"/>
            </a:ext>
          </a:extLst>
        </xdr:cNvPr>
        <xdr:cNvSpPr/>
      </xdr:nvSpPr>
      <xdr:spPr>
        <a:xfrm>
          <a:off x="114300" y="590551"/>
          <a:ext cx="304801" cy="304800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</a:t>
          </a:r>
        </a:p>
      </xdr:txBody>
    </xdr:sp>
    <xdr:clientData/>
  </xdr:twoCellAnchor>
  <xdr:twoCellAnchor>
    <xdr:from>
      <xdr:col>26</xdr:col>
      <xdr:colOff>190500</xdr:colOff>
      <xdr:row>39</xdr:row>
      <xdr:rowOff>238125</xdr:rowOff>
    </xdr:from>
    <xdr:to>
      <xdr:col>30</xdr:col>
      <xdr:colOff>2400</xdr:colOff>
      <xdr:row>39</xdr:row>
      <xdr:rowOff>238125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80841DB-C67D-46B2-AC2C-F8B40F465898}"/>
            </a:ext>
          </a:extLst>
        </xdr:cNvPr>
        <xdr:cNvCxnSpPr/>
      </xdr:nvCxnSpPr>
      <xdr:spPr>
        <a:xfrm>
          <a:off x="5495925" y="9248775"/>
          <a:ext cx="61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66675</xdr:colOff>
      <xdr:row>0</xdr:row>
      <xdr:rowOff>114301</xdr:rowOff>
    </xdr:from>
    <xdr:to>
      <xdr:col>29</xdr:col>
      <xdr:colOff>104775</xdr:colOff>
      <xdr:row>2</xdr:row>
      <xdr:rowOff>47625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C36EF1F-A90E-4248-AB34-CE61FEE0F61D}"/>
            </a:ext>
          </a:extLst>
        </xdr:cNvPr>
        <xdr:cNvSpPr/>
      </xdr:nvSpPr>
      <xdr:spPr>
        <a:xfrm>
          <a:off x="4371975" y="114301"/>
          <a:ext cx="1638300" cy="304799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記載例</a:t>
          </a:r>
        </a:p>
      </xdr:txBody>
    </xdr:sp>
    <xdr:clientData/>
  </xdr:twoCellAnchor>
  <xdr:twoCellAnchor>
    <xdr:from>
      <xdr:col>26</xdr:col>
      <xdr:colOff>180975</xdr:colOff>
      <xdr:row>39</xdr:row>
      <xdr:rowOff>361950</xdr:rowOff>
    </xdr:from>
    <xdr:to>
      <xdr:col>29</xdr:col>
      <xdr:colOff>192900</xdr:colOff>
      <xdr:row>39</xdr:row>
      <xdr:rowOff>361950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EC6BFF6-B734-4CC9-9F27-4CA92D6B0247}"/>
            </a:ext>
          </a:extLst>
        </xdr:cNvPr>
        <xdr:cNvCxnSpPr/>
      </xdr:nvCxnSpPr>
      <xdr:spPr>
        <a:xfrm>
          <a:off x="5486400" y="9582150"/>
          <a:ext cx="61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214C-E475-43E5-903A-B19E6F2F4F81}">
  <dimension ref="A1:EE163"/>
  <sheetViews>
    <sheetView showGridLines="0" tabSelected="1" zoomScaleNormal="100" zoomScaleSheetLayoutView="100" workbookViewId="0">
      <selection activeCell="AR27" sqref="AR27:AR28"/>
    </sheetView>
  </sheetViews>
  <sheetFormatPr defaultColWidth="2.875" defaultRowHeight="20.25" customHeight="1" x14ac:dyDescent="0.15"/>
  <cols>
    <col min="1" max="1" width="3.5" bestFit="1" customWidth="1"/>
    <col min="2" max="10" width="2.625" customWidth="1"/>
    <col min="12" max="20" width="2.625" customWidth="1"/>
    <col min="22" max="30" width="2.625" customWidth="1"/>
    <col min="31" max="31" width="0.75" customWidth="1"/>
    <col min="33" max="33" width="4.125" customWidth="1"/>
    <col min="55" max="55" width="3.5" bestFit="1" customWidth="1"/>
  </cols>
  <sheetData>
    <row r="1" spans="1:129" ht="16.5" customHeight="1" x14ac:dyDescent="0.15">
      <c r="A1" t="s">
        <v>0</v>
      </c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</row>
    <row r="2" spans="1:129" ht="12.75" customHeight="1" x14ac:dyDescent="0.15"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</row>
    <row r="3" spans="1:129" ht="16.5" customHeight="1" x14ac:dyDescent="0.15">
      <c r="A3" s="94" t="s">
        <v>55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</row>
    <row r="4" spans="1:129" ht="12.75" customHeight="1" x14ac:dyDescent="0.15"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</row>
    <row r="5" spans="1:129" ht="16.5" customHeight="1" x14ac:dyDescent="0.15">
      <c r="I5" s="123"/>
      <c r="J5" s="123"/>
      <c r="K5" s="123"/>
      <c r="L5" t="s">
        <v>1</v>
      </c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</row>
    <row r="6" spans="1:129" ht="13.5" customHeight="1" x14ac:dyDescent="0.15">
      <c r="AF6" s="47"/>
      <c r="AG6" s="48" t="str">
        <f>IF(I5="","👈　県税・総務事務所欄が記入されていません。","")</f>
        <v>👈　県税・総務事務所欄が記入されていません。</v>
      </c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</row>
    <row r="7" spans="1:129" ht="16.5" customHeight="1" x14ac:dyDescent="0.15">
      <c r="A7" s="95" t="s">
        <v>49</v>
      </c>
      <c r="B7" s="95"/>
      <c r="C7" s="59"/>
      <c r="D7" t="s">
        <v>2</v>
      </c>
      <c r="E7" s="59"/>
      <c r="F7" t="s">
        <v>3</v>
      </c>
      <c r="G7" s="59"/>
      <c r="H7" t="s">
        <v>4</v>
      </c>
      <c r="K7" s="124"/>
      <c r="L7" s="125"/>
      <c r="M7" s="100" t="s">
        <v>2</v>
      </c>
      <c r="N7" s="100"/>
      <c r="O7" s="124"/>
      <c r="P7" s="125"/>
      <c r="Q7" s="101" t="s">
        <v>5</v>
      </c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F7" s="47"/>
      <c r="AG7" s="49" t="str">
        <f>IF(OR(C7="",E7="",G7=""),"👈　提出年月日が記入されていません。","")</f>
        <v>👈　提出年月日が記入されていません。</v>
      </c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</row>
    <row r="8" spans="1:129" ht="16.5" customHeight="1" x14ac:dyDescent="0.15">
      <c r="K8" s="126"/>
      <c r="L8" s="127"/>
      <c r="M8" s="100"/>
      <c r="N8" s="100"/>
      <c r="O8" s="126"/>
      <c r="P8" s="127"/>
      <c r="Q8" s="101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F8" s="47"/>
      <c r="AG8" s="48" t="str">
        <f>IF(OR(K7="",O7=""),"👈　申告年月欄が記入されていません。","")</f>
        <v>👈　申告年月欄が記入されていません。</v>
      </c>
      <c r="AH8" s="50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</row>
    <row r="9" spans="1:129" ht="11.25" customHeight="1" x14ac:dyDescent="0.15">
      <c r="AF9" s="47"/>
      <c r="AG9" s="51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</row>
    <row r="10" spans="1:129" ht="20.25" customHeight="1" x14ac:dyDescent="0.15">
      <c r="Q10" s="103" t="s">
        <v>6</v>
      </c>
      <c r="R10" s="104"/>
      <c r="S10" s="104"/>
      <c r="T10" s="104"/>
      <c r="U10" s="149"/>
      <c r="V10" s="150"/>
      <c r="W10" s="150"/>
      <c r="X10" s="150"/>
      <c r="Y10" s="150"/>
      <c r="Z10" s="150"/>
      <c r="AA10" s="150"/>
      <c r="AB10" s="150"/>
      <c r="AC10" s="150"/>
      <c r="AD10" s="151"/>
      <c r="AF10" s="47"/>
      <c r="AG10" s="48" t="str">
        <f>IF(U10="","👈　登録番号欄が記入されていません。","")</f>
        <v>👈　登録番号欄が記入されていません。</v>
      </c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</row>
    <row r="11" spans="1:129" ht="20.25" customHeight="1" x14ac:dyDescent="0.15">
      <c r="A11" s="84" t="s">
        <v>61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/>
      <c r="AF11" s="47"/>
      <c r="AG11" s="51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</row>
    <row r="12" spans="1:129" ht="46.5" customHeight="1" x14ac:dyDescent="0.15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8"/>
      <c r="AF12" s="47"/>
      <c r="AG12" s="48" t="str">
        <f>IF(A12="","👈　特別徴収義務者所在地・氏名欄が記入されていません。","")</f>
        <v>👈　特別徴収義務者所在地・氏名欄が記入されていません。</v>
      </c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</row>
    <row r="13" spans="1:129" ht="20.25" customHeight="1" x14ac:dyDescent="0.15">
      <c r="A13" s="84" t="s">
        <v>62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84" t="s">
        <v>63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6"/>
      <c r="AF13" s="47"/>
      <c r="AG13" s="48" t="str">
        <f>IF(A14="","👈　ゴルフ場名欄が記入されていません。","")</f>
        <v>👈　ゴルフ場名欄が記入されていません。</v>
      </c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</row>
    <row r="14" spans="1:129" ht="35.25" customHeight="1" x14ac:dyDescent="0.15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5"/>
      <c r="AF14" s="47"/>
      <c r="AG14" s="48" t="str">
        <f>IF(P14="","👈　ゴルフ場所在地欄が記入されていません。","")</f>
        <v>👈　ゴルフ場所在地欄が記入されていません。</v>
      </c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</row>
    <row r="15" spans="1:129" ht="9.75" customHeight="1" x14ac:dyDescent="0.15">
      <c r="AF15" s="47"/>
      <c r="AG15" s="51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</row>
    <row r="16" spans="1:129" ht="31.5" customHeight="1" x14ac:dyDescent="0.15">
      <c r="A16" s="87" t="s">
        <v>64</v>
      </c>
      <c r="B16" s="87"/>
      <c r="C16" s="87"/>
      <c r="D16" s="87"/>
      <c r="E16" s="87"/>
      <c r="F16" s="87"/>
      <c r="G16" s="136" t="s">
        <v>85</v>
      </c>
      <c r="H16" s="87"/>
      <c r="I16" s="87"/>
      <c r="J16" s="87"/>
      <c r="K16" s="87"/>
      <c r="L16" s="87"/>
      <c r="M16" s="87"/>
      <c r="N16" s="87"/>
      <c r="O16" s="136" t="s">
        <v>66</v>
      </c>
      <c r="P16" s="87"/>
      <c r="Q16" s="87"/>
      <c r="R16" s="87"/>
      <c r="S16" s="87"/>
      <c r="T16" s="87"/>
      <c r="U16" s="87"/>
      <c r="V16" s="84"/>
      <c r="W16" s="152" t="s">
        <v>67</v>
      </c>
      <c r="X16" s="153"/>
      <c r="Y16" s="153"/>
      <c r="Z16" s="153"/>
      <c r="AA16" s="153"/>
      <c r="AB16" s="153"/>
      <c r="AC16" s="153"/>
      <c r="AD16" s="153"/>
      <c r="AF16" s="47"/>
      <c r="AG16" s="51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</row>
    <row r="17" spans="1:129" ht="15.75" customHeight="1" x14ac:dyDescent="0.15">
      <c r="A17" s="87" t="s">
        <v>56</v>
      </c>
      <c r="B17" s="87"/>
      <c r="C17" s="87"/>
      <c r="D17" s="87"/>
      <c r="E17" s="87"/>
      <c r="F17" s="87"/>
      <c r="G17" s="11"/>
      <c r="H17" s="159" t="str">
        <f>V32</f>
        <v/>
      </c>
      <c r="I17" s="159"/>
      <c r="J17" s="159"/>
      <c r="K17" s="159"/>
      <c r="L17" s="159"/>
      <c r="M17" s="159"/>
      <c r="N17" s="12"/>
      <c r="O17" s="11"/>
      <c r="P17" s="167"/>
      <c r="Q17" s="167"/>
      <c r="R17" s="167"/>
      <c r="S17" s="167"/>
      <c r="T17" s="167"/>
      <c r="U17" s="167"/>
      <c r="V17" s="12"/>
      <c r="W17" s="11"/>
      <c r="X17" s="159" t="str">
        <f>IF(H17="","",H17*P17)</f>
        <v/>
      </c>
      <c r="Y17" s="159"/>
      <c r="Z17" s="159"/>
      <c r="AA17" s="159"/>
      <c r="AB17" s="159"/>
      <c r="AC17" s="159"/>
      <c r="AD17" s="12"/>
      <c r="AF17" s="47"/>
      <c r="AG17" s="48" t="str">
        <f>IF(P17="","👈　一般分の税率欄が記入されていません。","")</f>
        <v>👈　一般分の税率欄が記入されていません。</v>
      </c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</row>
    <row r="18" spans="1:129" ht="15.75" customHeight="1" x14ac:dyDescent="0.15">
      <c r="A18" s="87" t="s">
        <v>57</v>
      </c>
      <c r="B18" s="87"/>
      <c r="C18" s="87"/>
      <c r="D18" s="87"/>
      <c r="E18" s="87"/>
      <c r="F18" s="87"/>
      <c r="G18" s="11"/>
      <c r="H18" s="159" t="str">
        <f>Y32</f>
        <v/>
      </c>
      <c r="I18" s="159"/>
      <c r="J18" s="159"/>
      <c r="K18" s="159"/>
      <c r="L18" s="159"/>
      <c r="M18" s="159"/>
      <c r="N18" s="12"/>
      <c r="O18" s="11"/>
      <c r="P18" s="167"/>
      <c r="Q18" s="167"/>
      <c r="R18" s="167"/>
      <c r="S18" s="167"/>
      <c r="T18" s="167"/>
      <c r="U18" s="167"/>
      <c r="V18" s="12"/>
      <c r="W18" s="11"/>
      <c r="X18" s="159" t="str">
        <f>IF(H18="","",H18*P18)</f>
        <v/>
      </c>
      <c r="Y18" s="159"/>
      <c r="Z18" s="159"/>
      <c r="AA18" s="159"/>
      <c r="AB18" s="159"/>
      <c r="AC18" s="159"/>
      <c r="AD18" s="12"/>
      <c r="AF18" s="47"/>
      <c r="AG18" s="48" t="str">
        <f>IF(P18="","👈　軽減分の税率欄が記入されていません。","")</f>
        <v>👈　軽減分の税率欄が記入されていません。</v>
      </c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</row>
    <row r="19" spans="1:129" ht="15.75" customHeight="1" x14ac:dyDescent="0.15">
      <c r="A19" s="87" t="s">
        <v>58</v>
      </c>
      <c r="B19" s="87"/>
      <c r="C19" s="87"/>
      <c r="D19" s="87"/>
      <c r="E19" s="87"/>
      <c r="F19" s="87"/>
      <c r="G19" s="11"/>
      <c r="H19" s="159" t="str">
        <f>IF(AND(H17="",H18=""),"",SUM(H17:M18))</f>
        <v/>
      </c>
      <c r="I19" s="159"/>
      <c r="J19" s="159"/>
      <c r="K19" s="159"/>
      <c r="L19" s="159"/>
      <c r="M19" s="159"/>
      <c r="N19" s="12"/>
      <c r="O19" s="107"/>
      <c r="P19" s="107"/>
      <c r="Q19" s="107"/>
      <c r="R19" s="107"/>
      <c r="S19" s="107"/>
      <c r="T19" s="107"/>
      <c r="U19" s="107"/>
      <c r="V19" s="108"/>
      <c r="W19" s="9"/>
      <c r="X19" s="166" t="str">
        <f>IF(H19="","",SUM(X17:AC18))</f>
        <v/>
      </c>
      <c r="Y19" s="166"/>
      <c r="Z19" s="166"/>
      <c r="AA19" s="166"/>
      <c r="AB19" s="166"/>
      <c r="AC19" s="166"/>
      <c r="AD19" s="10"/>
      <c r="AF19" s="47"/>
      <c r="AG19" s="51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</row>
    <row r="20" spans="1:129" ht="20.25" customHeight="1" x14ac:dyDescent="0.15">
      <c r="A20" s="2" t="s">
        <v>4</v>
      </c>
      <c r="B20" s="87" t="s">
        <v>86</v>
      </c>
      <c r="C20" s="87"/>
      <c r="D20" s="87"/>
      <c r="E20" s="87"/>
      <c r="F20" s="87"/>
      <c r="G20" s="87"/>
      <c r="H20" s="87"/>
      <c r="I20" s="87"/>
      <c r="J20" s="84"/>
      <c r="K20" s="2" t="s">
        <v>4</v>
      </c>
      <c r="L20" s="87" t="s">
        <v>86</v>
      </c>
      <c r="M20" s="87"/>
      <c r="N20" s="87"/>
      <c r="O20" s="87"/>
      <c r="P20" s="87"/>
      <c r="Q20" s="87"/>
      <c r="R20" s="87"/>
      <c r="S20" s="87"/>
      <c r="T20" s="84"/>
      <c r="U20" s="2" t="s">
        <v>4</v>
      </c>
      <c r="V20" s="87" t="s">
        <v>86</v>
      </c>
      <c r="W20" s="87"/>
      <c r="X20" s="87"/>
      <c r="Y20" s="87"/>
      <c r="Z20" s="87"/>
      <c r="AA20" s="87"/>
      <c r="AB20" s="87"/>
      <c r="AC20" s="87"/>
      <c r="AD20" s="87"/>
      <c r="AF20" s="47"/>
      <c r="AG20" s="51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</row>
    <row r="21" spans="1:129" ht="20.25" customHeight="1" x14ac:dyDescent="0.15">
      <c r="A21" s="3"/>
      <c r="B21" s="135" t="s">
        <v>7</v>
      </c>
      <c r="C21" s="135"/>
      <c r="D21" s="135"/>
      <c r="E21" s="141" t="s">
        <v>8</v>
      </c>
      <c r="F21" s="138"/>
      <c r="G21" s="142"/>
      <c r="H21" s="140" t="s">
        <v>9</v>
      </c>
      <c r="I21" s="140"/>
      <c r="J21" s="140"/>
      <c r="K21" s="5"/>
      <c r="L21" s="135" t="s">
        <v>7</v>
      </c>
      <c r="M21" s="135"/>
      <c r="N21" s="135"/>
      <c r="O21" s="137" t="s">
        <v>8</v>
      </c>
      <c r="P21" s="138"/>
      <c r="Q21" s="139"/>
      <c r="R21" s="140" t="s">
        <v>9</v>
      </c>
      <c r="S21" s="140"/>
      <c r="T21" s="140"/>
      <c r="U21" s="5"/>
      <c r="V21" s="154" t="s">
        <v>7</v>
      </c>
      <c r="W21" s="135"/>
      <c r="X21" s="135"/>
      <c r="Y21" s="137" t="s">
        <v>8</v>
      </c>
      <c r="Z21" s="138"/>
      <c r="AA21" s="139"/>
      <c r="AB21" s="140" t="s">
        <v>9</v>
      </c>
      <c r="AC21" s="140"/>
      <c r="AD21" s="155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</row>
    <row r="22" spans="1:129" ht="18.75" customHeight="1" x14ac:dyDescent="0.15">
      <c r="A22" s="43">
        <f>IF(AG28=1,"休",AG27)</f>
        <v>1</v>
      </c>
      <c r="B22" s="119"/>
      <c r="C22" s="119"/>
      <c r="D22" s="120"/>
      <c r="E22" s="121"/>
      <c r="F22" s="119"/>
      <c r="G22" s="122"/>
      <c r="H22" s="118"/>
      <c r="I22" s="119"/>
      <c r="J22" s="119"/>
      <c r="K22" s="43">
        <f>IF(AR28=1,"休",AR27)</f>
        <v>12</v>
      </c>
      <c r="L22" s="119"/>
      <c r="M22" s="119"/>
      <c r="N22" s="120"/>
      <c r="O22" s="121"/>
      <c r="P22" s="119"/>
      <c r="Q22" s="122"/>
      <c r="R22" s="118"/>
      <c r="S22" s="119"/>
      <c r="T22" s="119"/>
      <c r="U22" s="43">
        <f>IF(BC28=1,"休",BC27)</f>
        <v>23</v>
      </c>
      <c r="V22" s="119"/>
      <c r="W22" s="119"/>
      <c r="X22" s="120"/>
      <c r="Y22" s="121"/>
      <c r="Z22" s="119"/>
      <c r="AA22" s="122"/>
      <c r="AB22" s="118"/>
      <c r="AC22" s="119"/>
      <c r="AD22" s="119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</row>
    <row r="23" spans="1:129" ht="18.75" customHeight="1" x14ac:dyDescent="0.15">
      <c r="A23" s="43">
        <f>IF(AH28=1,"休",AH27)</f>
        <v>2</v>
      </c>
      <c r="B23" s="119"/>
      <c r="C23" s="119"/>
      <c r="D23" s="120"/>
      <c r="E23" s="121"/>
      <c r="F23" s="119"/>
      <c r="G23" s="122"/>
      <c r="H23" s="118"/>
      <c r="I23" s="119"/>
      <c r="J23" s="119"/>
      <c r="K23" s="43">
        <f>IF(AS28=1,"休",AS27)</f>
        <v>13</v>
      </c>
      <c r="L23" s="119"/>
      <c r="M23" s="119"/>
      <c r="N23" s="120"/>
      <c r="O23" s="121"/>
      <c r="P23" s="119"/>
      <c r="Q23" s="122"/>
      <c r="R23" s="118"/>
      <c r="S23" s="119"/>
      <c r="T23" s="119"/>
      <c r="U23" s="43">
        <f>IF(BD28=1,"休",BD27)</f>
        <v>24</v>
      </c>
      <c r="V23" s="119"/>
      <c r="W23" s="119"/>
      <c r="X23" s="120"/>
      <c r="Y23" s="121"/>
      <c r="Z23" s="119"/>
      <c r="AA23" s="122"/>
      <c r="AB23" s="118"/>
      <c r="AC23" s="119"/>
      <c r="AD23" s="119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</row>
    <row r="24" spans="1:129" ht="18.75" customHeight="1" x14ac:dyDescent="0.15">
      <c r="A24" s="43">
        <f>IF(AI28=1,"休",AI27)</f>
        <v>3</v>
      </c>
      <c r="B24" s="119"/>
      <c r="C24" s="119"/>
      <c r="D24" s="120"/>
      <c r="E24" s="121"/>
      <c r="F24" s="119"/>
      <c r="G24" s="122"/>
      <c r="H24" s="118"/>
      <c r="I24" s="119"/>
      <c r="J24" s="119"/>
      <c r="K24" s="43">
        <f>IF(AT28=1,"休",AT27)</f>
        <v>14</v>
      </c>
      <c r="L24" s="119"/>
      <c r="M24" s="119"/>
      <c r="N24" s="120"/>
      <c r="O24" s="121"/>
      <c r="P24" s="119"/>
      <c r="Q24" s="122"/>
      <c r="R24" s="118"/>
      <c r="S24" s="119"/>
      <c r="T24" s="119"/>
      <c r="U24" s="43">
        <f>IF(BE28=1,"休",BE27)</f>
        <v>25</v>
      </c>
      <c r="V24" s="119"/>
      <c r="W24" s="119"/>
      <c r="X24" s="120"/>
      <c r="Y24" s="121"/>
      <c r="Z24" s="119"/>
      <c r="AA24" s="122"/>
      <c r="AB24" s="118"/>
      <c r="AC24" s="119"/>
      <c r="AD24" s="119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</row>
    <row r="25" spans="1:129" ht="18.75" customHeight="1" x14ac:dyDescent="0.15">
      <c r="A25" s="43">
        <f>IF(AJ28=1,"休",AJ27)</f>
        <v>4</v>
      </c>
      <c r="B25" s="119"/>
      <c r="C25" s="119"/>
      <c r="D25" s="120"/>
      <c r="E25" s="121"/>
      <c r="F25" s="119"/>
      <c r="G25" s="122"/>
      <c r="H25" s="118"/>
      <c r="I25" s="119"/>
      <c r="J25" s="119"/>
      <c r="K25" s="43">
        <f>IF(AU28=1,"休",AU27)</f>
        <v>15</v>
      </c>
      <c r="L25" s="119"/>
      <c r="M25" s="119"/>
      <c r="N25" s="120"/>
      <c r="O25" s="121"/>
      <c r="P25" s="119"/>
      <c r="Q25" s="122"/>
      <c r="R25" s="118"/>
      <c r="S25" s="119"/>
      <c r="T25" s="119"/>
      <c r="U25" s="43">
        <f>IF(BF28=1,"休",BF27)</f>
        <v>26</v>
      </c>
      <c r="V25" s="119"/>
      <c r="W25" s="119"/>
      <c r="X25" s="120"/>
      <c r="Y25" s="121"/>
      <c r="Z25" s="119"/>
      <c r="AA25" s="122"/>
      <c r="AB25" s="118"/>
      <c r="AC25" s="119"/>
      <c r="AD25" s="119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</row>
    <row r="26" spans="1:129" ht="18.75" customHeight="1" thickBot="1" x14ac:dyDescent="0.2">
      <c r="A26" s="43">
        <f>IF(AK28=1,"休",AK27)</f>
        <v>5</v>
      </c>
      <c r="B26" s="119"/>
      <c r="C26" s="119"/>
      <c r="D26" s="120"/>
      <c r="E26" s="121"/>
      <c r="F26" s="119"/>
      <c r="G26" s="122"/>
      <c r="H26" s="118"/>
      <c r="I26" s="119"/>
      <c r="J26" s="119"/>
      <c r="K26" s="43">
        <f>IF(AV28=1,"休",AV27)</f>
        <v>16</v>
      </c>
      <c r="L26" s="119"/>
      <c r="M26" s="119"/>
      <c r="N26" s="120"/>
      <c r="O26" s="121"/>
      <c r="P26" s="119"/>
      <c r="Q26" s="122"/>
      <c r="R26" s="118"/>
      <c r="S26" s="119"/>
      <c r="T26" s="119"/>
      <c r="U26" s="43">
        <f>IF(BG28=1,"休",BG27)</f>
        <v>27</v>
      </c>
      <c r="V26" s="119"/>
      <c r="W26" s="119"/>
      <c r="X26" s="120"/>
      <c r="Y26" s="121"/>
      <c r="Z26" s="119"/>
      <c r="AA26" s="122"/>
      <c r="AB26" s="118"/>
      <c r="AC26" s="119"/>
      <c r="AD26" s="119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</row>
    <row r="27" spans="1:129" ht="18.75" customHeight="1" thickBot="1" x14ac:dyDescent="0.2">
      <c r="A27" s="43">
        <f>IF(AL28=1,"休",AL27)</f>
        <v>6</v>
      </c>
      <c r="B27" s="119"/>
      <c r="C27" s="119"/>
      <c r="D27" s="120"/>
      <c r="E27" s="121"/>
      <c r="F27" s="119"/>
      <c r="G27" s="122"/>
      <c r="H27" s="118"/>
      <c r="I27" s="119"/>
      <c r="J27" s="119"/>
      <c r="K27" s="43">
        <f>IF(AW28=1,"休",AW27)</f>
        <v>17</v>
      </c>
      <c r="L27" s="119"/>
      <c r="M27" s="119"/>
      <c r="N27" s="120"/>
      <c r="O27" s="121"/>
      <c r="P27" s="119"/>
      <c r="Q27" s="122"/>
      <c r="R27" s="118"/>
      <c r="S27" s="119"/>
      <c r="T27" s="119"/>
      <c r="U27" s="43">
        <f>IF(BH28=1,"休",BH27)</f>
        <v>28</v>
      </c>
      <c r="V27" s="119"/>
      <c r="W27" s="119"/>
      <c r="X27" s="120"/>
      <c r="Y27" s="121"/>
      <c r="Z27" s="119"/>
      <c r="AA27" s="122"/>
      <c r="AB27" s="118"/>
      <c r="AC27" s="119"/>
      <c r="AD27" s="119"/>
      <c r="AF27" s="47"/>
      <c r="AG27" s="44">
        <v>1</v>
      </c>
      <c r="AH27" s="45">
        <v>2</v>
      </c>
      <c r="AI27" s="45">
        <v>3</v>
      </c>
      <c r="AJ27" s="45">
        <v>4</v>
      </c>
      <c r="AK27" s="45">
        <v>5</v>
      </c>
      <c r="AL27" s="45">
        <v>6</v>
      </c>
      <c r="AM27" s="45">
        <v>7</v>
      </c>
      <c r="AN27" s="45">
        <v>8</v>
      </c>
      <c r="AO27" s="45">
        <v>9</v>
      </c>
      <c r="AP27" s="45">
        <v>10</v>
      </c>
      <c r="AQ27" s="45">
        <v>11</v>
      </c>
      <c r="AR27" s="45">
        <v>12</v>
      </c>
      <c r="AS27" s="45">
        <v>13</v>
      </c>
      <c r="AT27" s="45">
        <v>14</v>
      </c>
      <c r="AU27" s="45">
        <v>15</v>
      </c>
      <c r="AV27" s="45">
        <v>16</v>
      </c>
      <c r="AW27" s="45">
        <v>17</v>
      </c>
      <c r="AX27" s="45">
        <v>18</v>
      </c>
      <c r="AY27" s="45">
        <v>19</v>
      </c>
      <c r="AZ27" s="45">
        <v>20</v>
      </c>
      <c r="BA27" s="45">
        <v>21</v>
      </c>
      <c r="BB27" s="45">
        <v>22</v>
      </c>
      <c r="BC27" s="45">
        <v>23</v>
      </c>
      <c r="BD27" s="45">
        <v>24</v>
      </c>
      <c r="BE27" s="45">
        <v>25</v>
      </c>
      <c r="BF27" s="45">
        <v>26</v>
      </c>
      <c r="BG27" s="45">
        <v>27</v>
      </c>
      <c r="BH27" s="45">
        <v>28</v>
      </c>
      <c r="BI27" s="45">
        <v>29</v>
      </c>
      <c r="BJ27" s="45">
        <v>30</v>
      </c>
      <c r="BK27" s="46">
        <v>31</v>
      </c>
      <c r="BL27" s="47" t="s">
        <v>79</v>
      </c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</row>
    <row r="28" spans="1:129" ht="18.75" customHeight="1" thickBot="1" x14ac:dyDescent="0.2">
      <c r="A28" s="43">
        <f>IF(AM28=1,"休",AM27)</f>
        <v>7</v>
      </c>
      <c r="B28" s="119"/>
      <c r="C28" s="119"/>
      <c r="D28" s="120"/>
      <c r="E28" s="121"/>
      <c r="F28" s="119"/>
      <c r="G28" s="122"/>
      <c r="H28" s="118"/>
      <c r="I28" s="119"/>
      <c r="J28" s="119"/>
      <c r="K28" s="43">
        <f>IF(AX28=1,"休",AX27)</f>
        <v>18</v>
      </c>
      <c r="L28" s="119"/>
      <c r="M28" s="119"/>
      <c r="N28" s="120"/>
      <c r="O28" s="121"/>
      <c r="P28" s="119"/>
      <c r="Q28" s="122"/>
      <c r="R28" s="118"/>
      <c r="S28" s="119"/>
      <c r="T28" s="119"/>
      <c r="U28" s="43">
        <f>IF(BI28=1,"休",BI27)</f>
        <v>29</v>
      </c>
      <c r="V28" s="119"/>
      <c r="W28" s="119"/>
      <c r="X28" s="120"/>
      <c r="Y28" s="121"/>
      <c r="Z28" s="119"/>
      <c r="AA28" s="122"/>
      <c r="AB28" s="118"/>
      <c r="AC28" s="119"/>
      <c r="AD28" s="119"/>
      <c r="AF28" s="47"/>
      <c r="AG28" s="56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8"/>
      <c r="BL28" s="47" t="s">
        <v>80</v>
      </c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</row>
    <row r="29" spans="1:129" ht="18.75" customHeight="1" x14ac:dyDescent="0.15">
      <c r="A29" s="43">
        <f>IF(AN28=1,"休",AN27)</f>
        <v>8</v>
      </c>
      <c r="B29" s="119"/>
      <c r="C29" s="119"/>
      <c r="D29" s="120"/>
      <c r="E29" s="121"/>
      <c r="F29" s="119"/>
      <c r="G29" s="122"/>
      <c r="H29" s="118"/>
      <c r="I29" s="119"/>
      <c r="J29" s="119"/>
      <c r="K29" s="43">
        <f>IF(AY28=1,"休",AY27)</f>
        <v>19</v>
      </c>
      <c r="L29" s="119"/>
      <c r="M29" s="119"/>
      <c r="N29" s="120"/>
      <c r="O29" s="121"/>
      <c r="P29" s="119"/>
      <c r="Q29" s="122"/>
      <c r="R29" s="118"/>
      <c r="S29" s="119"/>
      <c r="T29" s="119"/>
      <c r="U29" s="43">
        <f>IF(BJ28=1,"休",BJ27)</f>
        <v>30</v>
      </c>
      <c r="V29" s="119"/>
      <c r="W29" s="119"/>
      <c r="X29" s="120"/>
      <c r="Y29" s="121"/>
      <c r="Z29" s="119"/>
      <c r="AA29" s="122"/>
      <c r="AB29" s="118"/>
      <c r="AC29" s="119"/>
      <c r="AD29" s="119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</row>
    <row r="30" spans="1:129" ht="18.75" customHeight="1" x14ac:dyDescent="0.15">
      <c r="A30" s="43">
        <f>IF(AO28=1,"休",AO27)</f>
        <v>9</v>
      </c>
      <c r="B30" s="119"/>
      <c r="C30" s="119"/>
      <c r="D30" s="120"/>
      <c r="E30" s="121"/>
      <c r="F30" s="119"/>
      <c r="G30" s="122"/>
      <c r="H30" s="118"/>
      <c r="I30" s="119"/>
      <c r="J30" s="119"/>
      <c r="K30" s="43">
        <f>IF(AZ28=1,"休",AZ27)</f>
        <v>20</v>
      </c>
      <c r="L30" s="119"/>
      <c r="M30" s="119"/>
      <c r="N30" s="120"/>
      <c r="O30" s="121"/>
      <c r="P30" s="119"/>
      <c r="Q30" s="122"/>
      <c r="R30" s="118"/>
      <c r="S30" s="119"/>
      <c r="T30" s="119"/>
      <c r="U30" s="43">
        <f>IF(BK28=1,"休",BK27)</f>
        <v>31</v>
      </c>
      <c r="V30" s="119"/>
      <c r="W30" s="119"/>
      <c r="X30" s="120"/>
      <c r="Y30" s="121"/>
      <c r="Z30" s="119"/>
      <c r="AA30" s="122"/>
      <c r="AB30" s="118"/>
      <c r="AC30" s="119"/>
      <c r="AD30" s="119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</row>
    <row r="31" spans="1:129" ht="18.75" customHeight="1" x14ac:dyDescent="0.15">
      <c r="A31" s="43">
        <f>IF(AP28=1,"休",AP27)</f>
        <v>10</v>
      </c>
      <c r="B31" s="119"/>
      <c r="C31" s="119"/>
      <c r="D31" s="120"/>
      <c r="E31" s="121"/>
      <c r="F31" s="119"/>
      <c r="G31" s="122"/>
      <c r="H31" s="118"/>
      <c r="I31" s="119"/>
      <c r="J31" s="119"/>
      <c r="K31" s="43">
        <f>IF(BA28=1,"休",BA27)</f>
        <v>21</v>
      </c>
      <c r="L31" s="119"/>
      <c r="M31" s="119"/>
      <c r="N31" s="120"/>
      <c r="O31" s="121"/>
      <c r="P31" s="119"/>
      <c r="Q31" s="122"/>
      <c r="R31" s="118"/>
      <c r="S31" s="119"/>
      <c r="T31" s="119"/>
      <c r="U31" s="13"/>
      <c r="V31" s="128"/>
      <c r="W31" s="128"/>
      <c r="X31" s="129"/>
      <c r="Y31" s="130"/>
      <c r="Z31" s="128"/>
      <c r="AA31" s="131"/>
      <c r="AB31" s="132"/>
      <c r="AC31" s="128"/>
      <c r="AD31" s="128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</row>
    <row r="32" spans="1:129" ht="18.75" customHeight="1" x14ac:dyDescent="0.15">
      <c r="A32" s="43">
        <f>IF(AQ28=1,"休",AQ27)</f>
        <v>11</v>
      </c>
      <c r="B32" s="119"/>
      <c r="C32" s="119"/>
      <c r="D32" s="120"/>
      <c r="E32" s="121"/>
      <c r="F32" s="119"/>
      <c r="G32" s="122"/>
      <c r="H32" s="118"/>
      <c r="I32" s="119"/>
      <c r="J32" s="119"/>
      <c r="K32" s="43">
        <f>IF(BB28=1,"休",BB27)</f>
        <v>22</v>
      </c>
      <c r="L32" s="119"/>
      <c r="M32" s="119"/>
      <c r="N32" s="120"/>
      <c r="O32" s="121"/>
      <c r="P32" s="119"/>
      <c r="Q32" s="122"/>
      <c r="R32" s="118"/>
      <c r="S32" s="119"/>
      <c r="T32" s="119"/>
      <c r="U32" s="4" t="s">
        <v>35</v>
      </c>
      <c r="V32" s="133" t="str">
        <f>IF(SUM(B22:D32,L22:N32,V22:X30)=0,"",SUM(B22:D32,L22:N32,V22:X30))</f>
        <v/>
      </c>
      <c r="W32" s="133"/>
      <c r="X32" s="134"/>
      <c r="Y32" s="158" t="str">
        <f t="shared" ref="Y32" si="0">IF(SUM(E22:G32,O22:Q32,Y22:AA30)=0,"",SUM(E22:G32,O22:Q32,Y22:AA30))</f>
        <v/>
      </c>
      <c r="Z32" s="159"/>
      <c r="AA32" s="160"/>
      <c r="AB32" s="158" t="str">
        <f t="shared" ref="AB32" si="1">IF(SUM(H22:J32,R22:T32,AB22:AD30)=0,"",SUM(H22:J32,R22:T32,AB22:AD30))</f>
        <v/>
      </c>
      <c r="AC32" s="159"/>
      <c r="AD32" s="161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</row>
    <row r="33" spans="1:129" ht="16.5" customHeight="1" x14ac:dyDescent="0.15">
      <c r="A33" s="110" t="s">
        <v>10</v>
      </c>
      <c r="B33" s="29" t="s">
        <v>11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62"/>
      <c r="P33" s="30" t="s">
        <v>36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6"/>
      <c r="AB33" s="30"/>
      <c r="AC33" s="30"/>
      <c r="AD33" s="31"/>
      <c r="AF33" s="47"/>
      <c r="AG33" s="178" t="str">
        <f>IF(AND(Y32="",M34="",M36="",M37=""),"",IF(Y32=SUM(M34,M36,F38,L38),"","👈　軽減分合計人数と内訳数の人数が一致していません。"))</f>
        <v/>
      </c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</row>
    <row r="34" spans="1:129" ht="16.5" customHeight="1" x14ac:dyDescent="0.15">
      <c r="A34" s="111"/>
      <c r="B34" s="32" t="s">
        <v>12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156"/>
      <c r="N34" s="156"/>
      <c r="O34" s="63" t="s">
        <v>65</v>
      </c>
      <c r="P34" s="33" t="s">
        <v>37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B34" s="77"/>
      <c r="AC34" s="77"/>
      <c r="AD34" s="34" t="s">
        <v>59</v>
      </c>
      <c r="AF34" s="47"/>
      <c r="AG34" s="178" t="str">
        <f>IF(AND(AB32="",AB34="",AB35="",AB36="",AB37="",AB39="",AB40=""),"",IF(AB32=SUM(AB34,AB35,AB36,AB37,AB39,AB40),"","👈　非課税分合計人数と内訳数の人数が一致していません。"))</f>
        <v/>
      </c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</row>
    <row r="35" spans="1:129" ht="16.5" customHeight="1" x14ac:dyDescent="0.15">
      <c r="A35" s="111"/>
      <c r="B35" s="157" t="s">
        <v>87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35"/>
      <c r="N35" s="35"/>
      <c r="O35" s="64"/>
      <c r="P35" s="33" t="s">
        <v>38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B35" s="77"/>
      <c r="AC35" s="77"/>
      <c r="AD35" s="34" t="s">
        <v>59</v>
      </c>
      <c r="AF35" s="47"/>
      <c r="AG35" s="51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</row>
    <row r="36" spans="1:129" ht="16.5" customHeight="1" x14ac:dyDescent="0.15">
      <c r="A36" s="111"/>
      <c r="B36" s="157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56"/>
      <c r="N36" s="156"/>
      <c r="O36" s="63" t="s">
        <v>65</v>
      </c>
      <c r="P36" s="33" t="s">
        <v>84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B36" s="77"/>
      <c r="AC36" s="77"/>
      <c r="AD36" s="34" t="s">
        <v>59</v>
      </c>
      <c r="AF36" s="47"/>
      <c r="AG36" s="51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</row>
    <row r="37" spans="1:129" ht="16.5" customHeight="1" x14ac:dyDescent="0.15">
      <c r="A37" s="111"/>
      <c r="B37" s="32" t="s">
        <v>13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162" t="str">
        <f>IF(SUM(F38,L38)=0,"",SUM(F38,L38))</f>
        <v/>
      </c>
      <c r="N37" s="162"/>
      <c r="O37" s="65" t="s">
        <v>65</v>
      </c>
      <c r="P37" s="109" t="s">
        <v>88</v>
      </c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B37" s="79"/>
      <c r="AC37" s="79"/>
      <c r="AD37" s="36"/>
      <c r="AF37" s="47"/>
      <c r="AG37" s="51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</row>
    <row r="38" spans="1:129" ht="16.5" customHeight="1" x14ac:dyDescent="0.15">
      <c r="A38" s="111"/>
      <c r="B38" s="32"/>
      <c r="C38" s="33" t="s">
        <v>14</v>
      </c>
      <c r="D38" s="33"/>
      <c r="E38" s="33"/>
      <c r="F38" s="106"/>
      <c r="G38" s="106"/>
      <c r="H38" s="33" t="s">
        <v>15</v>
      </c>
      <c r="I38" s="33"/>
      <c r="J38" s="33"/>
      <c r="K38" s="33"/>
      <c r="L38" s="106"/>
      <c r="M38" s="106"/>
      <c r="N38" s="33" t="s">
        <v>16</v>
      </c>
      <c r="O38" s="64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B38" s="80"/>
      <c r="AC38" s="80"/>
      <c r="AD38" s="34" t="s">
        <v>59</v>
      </c>
      <c r="AF38" s="47"/>
      <c r="AG38" s="51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</row>
    <row r="39" spans="1:129" ht="16.5" customHeight="1" x14ac:dyDescent="0.15">
      <c r="A39" s="111"/>
      <c r="B39" s="32"/>
      <c r="C39" s="33"/>
      <c r="D39" s="33"/>
      <c r="E39" s="33"/>
      <c r="F39" s="42"/>
      <c r="G39" s="42"/>
      <c r="H39" s="33"/>
      <c r="I39" s="33"/>
      <c r="J39" s="33"/>
      <c r="K39" s="33"/>
      <c r="L39" s="42"/>
      <c r="M39" s="42"/>
      <c r="N39" s="33"/>
      <c r="O39" s="64"/>
      <c r="P39" s="61" t="s">
        <v>39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77"/>
      <c r="AC39" s="77"/>
      <c r="AD39" s="34" t="s">
        <v>77</v>
      </c>
      <c r="AF39" s="47"/>
      <c r="AG39" s="51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</row>
    <row r="40" spans="1:129" ht="30" customHeight="1" x14ac:dyDescent="0.15">
      <c r="A40" s="112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63"/>
      <c r="P40" s="75" t="s">
        <v>78</v>
      </c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83"/>
      <c r="AC40" s="83"/>
      <c r="AD40" s="34" t="s">
        <v>59</v>
      </c>
      <c r="AF40" s="47"/>
      <c r="AG40" s="51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</row>
    <row r="41" spans="1:129" ht="12.75" customHeight="1" x14ac:dyDescent="0.15">
      <c r="AF41" s="47"/>
      <c r="AG41" s="48" t="str">
        <f>IF(OR(A43="",E43=""),"👈　営業日数欄が記入されていません。","")</f>
        <v>👈　営業日数欄が記入されていません。</v>
      </c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</row>
    <row r="42" spans="1:129" ht="20.25" customHeight="1" x14ac:dyDescent="0.15">
      <c r="A42" s="87" t="s">
        <v>40</v>
      </c>
      <c r="B42" s="87"/>
      <c r="C42" s="87"/>
      <c r="D42" s="87"/>
      <c r="E42" s="87"/>
      <c r="F42" s="87"/>
      <c r="G42" s="87"/>
      <c r="H42" s="87"/>
      <c r="I42" s="87"/>
      <c r="J42" s="87" t="s">
        <v>41</v>
      </c>
      <c r="K42" s="87"/>
      <c r="L42" s="87"/>
      <c r="M42" s="87" t="s">
        <v>42</v>
      </c>
      <c r="N42" s="87"/>
      <c r="O42" s="87"/>
      <c r="P42" s="87" t="s">
        <v>43</v>
      </c>
      <c r="Q42" s="87"/>
      <c r="R42" s="87"/>
      <c r="S42" s="87"/>
      <c r="T42" s="87"/>
      <c r="U42" s="87"/>
      <c r="V42" s="87"/>
      <c r="W42" s="84" t="s">
        <v>44</v>
      </c>
      <c r="X42" s="85"/>
      <c r="Y42" s="85"/>
      <c r="Z42" s="85"/>
      <c r="AA42" s="85"/>
      <c r="AB42" s="85"/>
      <c r="AC42" s="85"/>
      <c r="AD42" s="86"/>
      <c r="AF42" s="47"/>
      <c r="AG42" s="48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</row>
    <row r="43" spans="1:129" ht="30.75" customHeight="1" x14ac:dyDescent="0.15">
      <c r="A43" s="54"/>
      <c r="B43" s="113" t="s">
        <v>45</v>
      </c>
      <c r="C43" s="113"/>
      <c r="D43" s="113"/>
      <c r="E43" s="114"/>
      <c r="F43" s="114"/>
      <c r="G43" s="116" t="s">
        <v>47</v>
      </c>
      <c r="H43" s="116"/>
      <c r="I43" s="117"/>
      <c r="J43" s="115" t="str">
        <f>IF(OR(A43="",E43=""),"",IF(SUM($AG$28:$BK$28)=0,0,SUM($AG$28:$BK$28)))</f>
        <v/>
      </c>
      <c r="K43" s="113"/>
      <c r="L43" s="7" t="s">
        <v>46</v>
      </c>
      <c r="M43" s="115" t="str">
        <f>IF(OR(A43="",E43=""),"",IF(SUM($AG$28:$BK$28)=0,E43-A43+1,E43-A43+1-J43))</f>
        <v/>
      </c>
      <c r="N43" s="113"/>
      <c r="O43" s="7" t="s">
        <v>46</v>
      </c>
      <c r="P43" s="88"/>
      <c r="Q43" s="89"/>
      <c r="R43" s="89"/>
      <c r="S43" s="89"/>
      <c r="T43" s="89"/>
      <c r="U43" s="89"/>
      <c r="V43" s="89"/>
      <c r="W43" s="84" t="s">
        <v>49</v>
      </c>
      <c r="X43" s="85"/>
      <c r="Y43" s="55"/>
      <c r="Z43" s="1" t="s">
        <v>50</v>
      </c>
      <c r="AA43" s="55"/>
      <c r="AB43" s="1" t="s">
        <v>60</v>
      </c>
      <c r="AC43" s="55"/>
      <c r="AD43" s="7" t="s">
        <v>46</v>
      </c>
      <c r="AF43" s="47"/>
      <c r="AG43" s="48" t="str">
        <f>IF(P43="","👈　納入場所欄が記入されていません。","")</f>
        <v>👈　納入場所欄が記入されていません。</v>
      </c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</row>
    <row r="44" spans="1:129" ht="9.75" customHeight="1" x14ac:dyDescent="0.15">
      <c r="AF44" s="47"/>
      <c r="AG44" s="51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</row>
    <row r="45" spans="1:129" ht="37.5" customHeight="1" x14ac:dyDescent="0.15">
      <c r="D45" s="90" t="s">
        <v>48</v>
      </c>
      <c r="E45" s="91"/>
      <c r="F45" s="91"/>
      <c r="G45" s="91"/>
      <c r="H45" s="92"/>
      <c r="I45" s="8" t="s">
        <v>49</v>
      </c>
      <c r="J45" s="8"/>
      <c r="K45" s="8"/>
      <c r="L45" s="8" t="s">
        <v>50</v>
      </c>
      <c r="M45" s="8"/>
      <c r="N45" s="8" t="s">
        <v>51</v>
      </c>
      <c r="O45" s="8"/>
      <c r="P45" s="8" t="s">
        <v>46</v>
      </c>
      <c r="Q45" s="90" t="s">
        <v>54</v>
      </c>
      <c r="R45" s="91"/>
      <c r="S45" s="91"/>
      <c r="T45" s="92"/>
      <c r="U45" s="93"/>
      <c r="V45" s="93"/>
      <c r="W45" s="93"/>
      <c r="X45" s="93"/>
      <c r="Y45" s="93"/>
      <c r="Z45" s="8" t="s">
        <v>52</v>
      </c>
      <c r="AA45" s="90" t="s">
        <v>53</v>
      </c>
      <c r="AB45" s="92"/>
      <c r="AC45" s="85"/>
      <c r="AD45" s="86"/>
      <c r="AF45" s="47"/>
      <c r="AG45" s="49" t="str">
        <f>IF(OR(Y43="",AA43="",AC43=""),"👈　納入年月日欄が記入されていません。","")</f>
        <v>👈　納入年月日欄が記入されていません。</v>
      </c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</row>
    <row r="46" spans="1:129" ht="4.9000000000000004" customHeight="1" x14ac:dyDescent="0.15">
      <c r="D46" s="70"/>
      <c r="E46" s="70"/>
      <c r="F46" s="70"/>
      <c r="G46" s="70"/>
      <c r="H46" s="70"/>
      <c r="I46" s="71"/>
      <c r="J46" s="71"/>
      <c r="K46" s="71"/>
      <c r="L46" s="72"/>
      <c r="M46" s="72"/>
      <c r="N46" s="72"/>
      <c r="O46" s="72"/>
      <c r="P46" s="72"/>
      <c r="Q46" s="73"/>
      <c r="R46" s="73"/>
      <c r="S46" s="73"/>
      <c r="T46" s="73"/>
      <c r="U46" s="69"/>
      <c r="V46" s="69"/>
      <c r="W46" s="69"/>
      <c r="X46" s="69"/>
      <c r="Y46" s="69"/>
      <c r="Z46" s="8"/>
      <c r="AA46" s="66"/>
      <c r="AB46" s="66"/>
      <c r="AC46" s="68"/>
      <c r="AD46" s="68"/>
      <c r="AF46" s="47"/>
      <c r="AG46" s="49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</row>
    <row r="47" spans="1:129" ht="20.25" customHeight="1" x14ac:dyDescent="0.15">
      <c r="L47" s="84" t="s">
        <v>68</v>
      </c>
      <c r="M47" s="85"/>
      <c r="N47" s="85"/>
      <c r="O47" s="85"/>
      <c r="P47" s="85"/>
      <c r="Q47" s="85"/>
      <c r="R47" s="85"/>
      <c r="S47" s="85"/>
      <c r="T47" s="86"/>
      <c r="U47" s="163"/>
      <c r="V47" s="164"/>
      <c r="W47" s="164"/>
      <c r="X47" s="164"/>
      <c r="Y47" s="164"/>
      <c r="Z47" s="164"/>
      <c r="AA47" s="164"/>
      <c r="AB47" s="164"/>
      <c r="AC47" s="164"/>
      <c r="AD47" s="165"/>
      <c r="AF47" s="47"/>
      <c r="AG47" s="48" t="str">
        <f>IF(U47="","👈　個人番号又は法人番号欄が記入されていません。","")</f>
        <v>👈　個人番号又は法人番号欄が記入されていません。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</row>
    <row r="48" spans="1:129" ht="16.5" customHeight="1" x14ac:dyDescent="0.15">
      <c r="A48" t="s">
        <v>0</v>
      </c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</row>
    <row r="49" spans="1:129" ht="12.75" customHeight="1" x14ac:dyDescent="0.15"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</row>
    <row r="50" spans="1:129" ht="16.5" customHeight="1" x14ac:dyDescent="0.15">
      <c r="A50" s="94" t="s">
        <v>69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</row>
    <row r="51" spans="1:129" ht="12.75" customHeight="1" x14ac:dyDescent="0.15"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</row>
    <row r="52" spans="1:129" ht="16.5" customHeight="1" x14ac:dyDescent="0.15">
      <c r="I52" s="95" t="str">
        <f>IF(I5="","",I5)</f>
        <v/>
      </c>
      <c r="J52" s="95"/>
      <c r="K52" s="95"/>
      <c r="L52" t="s">
        <v>1</v>
      </c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</row>
    <row r="53" spans="1:129" ht="13.5" customHeight="1" x14ac:dyDescent="0.15">
      <c r="AF53" s="47"/>
      <c r="AG53" s="52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</row>
    <row r="54" spans="1:129" ht="16.5" customHeight="1" x14ac:dyDescent="0.15">
      <c r="A54" s="95" t="s">
        <v>49</v>
      </c>
      <c r="B54" s="95"/>
      <c r="C54" s="27" t="str">
        <f>IF(C7="","",C7)</f>
        <v/>
      </c>
      <c r="D54" t="s">
        <v>2</v>
      </c>
      <c r="E54" s="27" t="str">
        <f>IF(E7="","",E7)</f>
        <v/>
      </c>
      <c r="F54" t="s">
        <v>3</v>
      </c>
      <c r="G54" s="27" t="str">
        <f>IF(G7="","",G7)</f>
        <v/>
      </c>
      <c r="H54" t="s">
        <v>4</v>
      </c>
      <c r="K54" s="96" t="str">
        <f>IF(K7="","",K7)</f>
        <v/>
      </c>
      <c r="L54" s="97"/>
      <c r="M54" s="100" t="s">
        <v>2</v>
      </c>
      <c r="N54" s="100"/>
      <c r="O54" s="96" t="str">
        <f>IF(O7="","",O7)</f>
        <v/>
      </c>
      <c r="P54" s="97"/>
      <c r="Q54" s="101" t="s">
        <v>5</v>
      </c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F54" s="47"/>
      <c r="AG54" s="53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</row>
    <row r="55" spans="1:129" ht="16.5" customHeight="1" x14ac:dyDescent="0.15">
      <c r="K55" s="98"/>
      <c r="L55" s="99"/>
      <c r="M55" s="100"/>
      <c r="N55" s="100"/>
      <c r="O55" s="98"/>
      <c r="P55" s="99"/>
      <c r="Q55" s="101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F55" s="47"/>
      <c r="AG55" s="52"/>
      <c r="AH55" s="50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</row>
    <row r="56" spans="1:129" ht="11.25" customHeight="1" x14ac:dyDescent="0.15"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</row>
    <row r="57" spans="1:129" ht="20.25" customHeight="1" x14ac:dyDescent="0.15">
      <c r="Q57" s="103" t="s">
        <v>6</v>
      </c>
      <c r="R57" s="104"/>
      <c r="S57" s="104"/>
      <c r="T57" s="104"/>
      <c r="U57" s="103" t="str">
        <f>IF(U10="","",U10)</f>
        <v/>
      </c>
      <c r="V57" s="104"/>
      <c r="W57" s="104"/>
      <c r="X57" s="104"/>
      <c r="Y57" s="104"/>
      <c r="Z57" s="104"/>
      <c r="AA57" s="104"/>
      <c r="AB57" s="104"/>
      <c r="AC57" s="104"/>
      <c r="AD57" s="105"/>
      <c r="AF57" s="47"/>
      <c r="AG57" s="52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</row>
    <row r="58" spans="1:129" ht="20.25" customHeight="1" x14ac:dyDescent="0.15">
      <c r="A58" s="84" t="s">
        <v>61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6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</row>
    <row r="59" spans="1:129" ht="46.5" customHeight="1" x14ac:dyDescent="0.15">
      <c r="A59" s="168" t="str">
        <f>IF(A12="","",A12)</f>
        <v/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70"/>
      <c r="AF59" s="47"/>
      <c r="AG59" s="52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</row>
    <row r="60" spans="1:129" ht="20.25" customHeight="1" x14ac:dyDescent="0.15">
      <c r="A60" s="84" t="s">
        <v>62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6"/>
      <c r="P60" s="84" t="s">
        <v>63</v>
      </c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6"/>
      <c r="AF60" s="47"/>
      <c r="AG60" s="52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</row>
    <row r="61" spans="1:129" ht="35.25" customHeight="1" x14ac:dyDescent="0.15">
      <c r="A61" s="136" t="str">
        <f>IF(A14="","",A14)</f>
        <v/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71" t="str">
        <f>IF(P14="","",P14)</f>
        <v/>
      </c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2"/>
      <c r="AF61" s="47"/>
      <c r="AG61" s="52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</row>
    <row r="62" spans="1:129" ht="9.75" customHeight="1" x14ac:dyDescent="0.15"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</row>
    <row r="63" spans="1:129" ht="31.5" customHeight="1" x14ac:dyDescent="0.15">
      <c r="A63" s="87" t="s">
        <v>64</v>
      </c>
      <c r="B63" s="87"/>
      <c r="C63" s="87"/>
      <c r="D63" s="87"/>
      <c r="E63" s="87"/>
      <c r="F63" s="87"/>
      <c r="G63" s="136" t="s">
        <v>85</v>
      </c>
      <c r="H63" s="87"/>
      <c r="I63" s="87"/>
      <c r="J63" s="87"/>
      <c r="K63" s="87"/>
      <c r="L63" s="87"/>
      <c r="M63" s="87"/>
      <c r="N63" s="87"/>
      <c r="O63" s="136" t="s">
        <v>66</v>
      </c>
      <c r="P63" s="87"/>
      <c r="Q63" s="87"/>
      <c r="R63" s="87"/>
      <c r="S63" s="87"/>
      <c r="T63" s="87"/>
      <c r="U63" s="87"/>
      <c r="V63" s="84"/>
      <c r="W63" s="152" t="s">
        <v>67</v>
      </c>
      <c r="X63" s="153"/>
      <c r="Y63" s="153"/>
      <c r="Z63" s="153"/>
      <c r="AA63" s="153"/>
      <c r="AB63" s="153"/>
      <c r="AC63" s="153"/>
      <c r="AD63" s="153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</row>
    <row r="64" spans="1:129" ht="15.75" customHeight="1" x14ac:dyDescent="0.15">
      <c r="A64" s="87" t="s">
        <v>56</v>
      </c>
      <c r="B64" s="87"/>
      <c r="C64" s="87"/>
      <c r="D64" s="87"/>
      <c r="E64" s="87"/>
      <c r="F64" s="87"/>
      <c r="G64" s="11"/>
      <c r="H64" s="173" t="str">
        <f>IF(H17="","",H17)</f>
        <v/>
      </c>
      <c r="I64" s="173"/>
      <c r="J64" s="173"/>
      <c r="K64" s="173"/>
      <c r="L64" s="173"/>
      <c r="M64" s="173"/>
      <c r="N64" s="17"/>
      <c r="O64" s="11"/>
      <c r="P64" s="173" t="str">
        <f>IF(P17="","",P17)</f>
        <v/>
      </c>
      <c r="Q64" s="173"/>
      <c r="R64" s="173"/>
      <c r="S64" s="173"/>
      <c r="T64" s="173"/>
      <c r="U64" s="173"/>
      <c r="V64" s="17"/>
      <c r="W64" s="11"/>
      <c r="X64" s="173" t="str">
        <f>IF(X17="","",X17)</f>
        <v/>
      </c>
      <c r="Y64" s="173"/>
      <c r="Z64" s="173"/>
      <c r="AA64" s="173"/>
      <c r="AB64" s="173"/>
      <c r="AC64" s="173"/>
      <c r="AD64" s="17"/>
      <c r="AF64" s="47"/>
      <c r="AG64" s="52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</row>
    <row r="65" spans="1:129" ht="15.75" customHeight="1" x14ac:dyDescent="0.15">
      <c r="A65" s="87" t="s">
        <v>57</v>
      </c>
      <c r="B65" s="87"/>
      <c r="C65" s="87"/>
      <c r="D65" s="87"/>
      <c r="E65" s="87"/>
      <c r="F65" s="87"/>
      <c r="G65" s="11"/>
      <c r="H65" s="173" t="str">
        <f t="shared" ref="H65:H66" si="2">IF(H18="","",H18)</f>
        <v/>
      </c>
      <c r="I65" s="173"/>
      <c r="J65" s="173"/>
      <c r="K65" s="173"/>
      <c r="L65" s="173"/>
      <c r="M65" s="173"/>
      <c r="N65" s="17"/>
      <c r="O65" s="11"/>
      <c r="P65" s="173" t="str">
        <f t="shared" ref="P65" si="3">IF(P18="","",P18)</f>
        <v/>
      </c>
      <c r="Q65" s="173"/>
      <c r="R65" s="173"/>
      <c r="S65" s="173"/>
      <c r="T65" s="173"/>
      <c r="U65" s="173"/>
      <c r="V65" s="17"/>
      <c r="W65" s="11"/>
      <c r="X65" s="173" t="str">
        <f t="shared" ref="X65:X66" si="4">IF(X18="","",X18)</f>
        <v/>
      </c>
      <c r="Y65" s="173"/>
      <c r="Z65" s="173"/>
      <c r="AA65" s="173"/>
      <c r="AB65" s="173"/>
      <c r="AC65" s="173"/>
      <c r="AD65" s="17"/>
      <c r="AF65" s="47"/>
      <c r="AG65" s="52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</row>
    <row r="66" spans="1:129" ht="15.75" customHeight="1" x14ac:dyDescent="0.15">
      <c r="A66" s="87" t="s">
        <v>58</v>
      </c>
      <c r="B66" s="87"/>
      <c r="C66" s="87"/>
      <c r="D66" s="87"/>
      <c r="E66" s="87"/>
      <c r="F66" s="87"/>
      <c r="G66" s="11"/>
      <c r="H66" s="173" t="str">
        <f t="shared" si="2"/>
        <v/>
      </c>
      <c r="I66" s="173"/>
      <c r="J66" s="173"/>
      <c r="K66" s="173"/>
      <c r="L66" s="173"/>
      <c r="M66" s="173"/>
      <c r="N66" s="17"/>
      <c r="O66" s="174"/>
      <c r="P66" s="174"/>
      <c r="Q66" s="174"/>
      <c r="R66" s="174"/>
      <c r="S66" s="174"/>
      <c r="T66" s="174"/>
      <c r="U66" s="174"/>
      <c r="V66" s="175"/>
      <c r="W66" s="18"/>
      <c r="X66" s="173" t="str">
        <f t="shared" si="4"/>
        <v/>
      </c>
      <c r="Y66" s="173"/>
      <c r="Z66" s="173"/>
      <c r="AA66" s="173"/>
      <c r="AB66" s="173"/>
      <c r="AC66" s="173"/>
      <c r="AD66" s="19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</row>
    <row r="67" spans="1:129" ht="20.25" customHeight="1" x14ac:dyDescent="0.15">
      <c r="A67" s="2" t="s">
        <v>4</v>
      </c>
      <c r="B67" s="87" t="s">
        <v>86</v>
      </c>
      <c r="C67" s="87"/>
      <c r="D67" s="87"/>
      <c r="E67" s="87"/>
      <c r="F67" s="87"/>
      <c r="G67" s="87"/>
      <c r="H67" s="87"/>
      <c r="I67" s="87"/>
      <c r="J67" s="84"/>
      <c r="K67" s="2" t="s">
        <v>4</v>
      </c>
      <c r="L67" s="87" t="s">
        <v>86</v>
      </c>
      <c r="M67" s="87"/>
      <c r="N67" s="87"/>
      <c r="O67" s="87"/>
      <c r="P67" s="87"/>
      <c r="Q67" s="87"/>
      <c r="R67" s="87"/>
      <c r="S67" s="87"/>
      <c r="T67" s="84"/>
      <c r="U67" s="2" t="s">
        <v>4</v>
      </c>
      <c r="V67" s="87" t="s">
        <v>86</v>
      </c>
      <c r="W67" s="87"/>
      <c r="X67" s="87"/>
      <c r="Y67" s="87"/>
      <c r="Z67" s="87"/>
      <c r="AA67" s="87"/>
      <c r="AB67" s="87"/>
      <c r="AC67" s="87"/>
      <c r="AD67" s="8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</row>
    <row r="68" spans="1:129" ht="20.25" customHeight="1" x14ac:dyDescent="0.15">
      <c r="A68" s="3"/>
      <c r="B68" s="135" t="s">
        <v>7</v>
      </c>
      <c r="C68" s="135"/>
      <c r="D68" s="135"/>
      <c r="E68" s="141" t="s">
        <v>8</v>
      </c>
      <c r="F68" s="138"/>
      <c r="G68" s="142"/>
      <c r="H68" s="140" t="s">
        <v>9</v>
      </c>
      <c r="I68" s="140"/>
      <c r="J68" s="140"/>
      <c r="K68" s="5"/>
      <c r="L68" s="135" t="s">
        <v>7</v>
      </c>
      <c r="M68" s="135"/>
      <c r="N68" s="135"/>
      <c r="O68" s="137" t="s">
        <v>8</v>
      </c>
      <c r="P68" s="138"/>
      <c r="Q68" s="139"/>
      <c r="R68" s="140" t="s">
        <v>9</v>
      </c>
      <c r="S68" s="140"/>
      <c r="T68" s="140"/>
      <c r="U68" s="5"/>
      <c r="V68" s="154" t="s">
        <v>7</v>
      </c>
      <c r="W68" s="135"/>
      <c r="X68" s="135"/>
      <c r="Y68" s="137" t="s">
        <v>8</v>
      </c>
      <c r="Z68" s="138"/>
      <c r="AA68" s="139"/>
      <c r="AB68" s="140" t="s">
        <v>9</v>
      </c>
      <c r="AC68" s="140"/>
      <c r="AD68" s="155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</row>
    <row r="69" spans="1:129" ht="18.75" customHeight="1" x14ac:dyDescent="0.15">
      <c r="A69" s="43">
        <f>A22</f>
        <v>1</v>
      </c>
      <c r="B69" s="128" t="str">
        <f>IF(B22="","",B22)</f>
        <v/>
      </c>
      <c r="C69" s="128"/>
      <c r="D69" s="129"/>
      <c r="E69" s="130" t="str">
        <f t="shared" ref="E69" si="5">IF(E22="","",E22)</f>
        <v/>
      </c>
      <c r="F69" s="128"/>
      <c r="G69" s="131"/>
      <c r="H69" s="132" t="str">
        <f t="shared" ref="H69" si="6">IF(H22="","",H22)</f>
        <v/>
      </c>
      <c r="I69" s="128"/>
      <c r="J69" s="128"/>
      <c r="K69" s="43">
        <f>K22</f>
        <v>12</v>
      </c>
      <c r="L69" s="128" t="str">
        <f>IF(L22="","",L22)</f>
        <v/>
      </c>
      <c r="M69" s="128"/>
      <c r="N69" s="129"/>
      <c r="O69" s="130" t="str">
        <f t="shared" ref="O69" si="7">IF(O22="","",O22)</f>
        <v/>
      </c>
      <c r="P69" s="128"/>
      <c r="Q69" s="131"/>
      <c r="R69" s="132" t="str">
        <f t="shared" ref="R69" si="8">IF(R22="","",R22)</f>
        <v/>
      </c>
      <c r="S69" s="128"/>
      <c r="T69" s="128"/>
      <c r="U69" s="43">
        <f>U22</f>
        <v>23</v>
      </c>
      <c r="V69" s="128" t="str">
        <f>IF(V22="","",V22)</f>
        <v/>
      </c>
      <c r="W69" s="128"/>
      <c r="X69" s="129"/>
      <c r="Y69" s="130" t="str">
        <f t="shared" ref="Y69" si="9">IF(Y22="","",Y22)</f>
        <v/>
      </c>
      <c r="Z69" s="128"/>
      <c r="AA69" s="131"/>
      <c r="AB69" s="132" t="str">
        <f t="shared" ref="AB69" si="10">IF(AB22="","",AB22)</f>
        <v/>
      </c>
      <c r="AC69" s="128"/>
      <c r="AD69" s="128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</row>
    <row r="70" spans="1:129" ht="18.75" customHeight="1" x14ac:dyDescent="0.15">
      <c r="A70" s="43">
        <f t="shared" ref="A70:A79" si="11">A23</f>
        <v>2</v>
      </c>
      <c r="B70" s="128" t="str">
        <f t="shared" ref="B70:B79" si="12">IF(B23="","",B23)</f>
        <v/>
      </c>
      <c r="C70" s="128"/>
      <c r="D70" s="129"/>
      <c r="E70" s="130" t="str">
        <f t="shared" ref="E70" si="13">IF(E23="","",E23)</f>
        <v/>
      </c>
      <c r="F70" s="128"/>
      <c r="G70" s="131"/>
      <c r="H70" s="132" t="str">
        <f t="shared" ref="H70" si="14">IF(H23="","",H23)</f>
        <v/>
      </c>
      <c r="I70" s="128"/>
      <c r="J70" s="128"/>
      <c r="K70" s="43">
        <f t="shared" ref="K70:K79" si="15">K23</f>
        <v>13</v>
      </c>
      <c r="L70" s="128" t="str">
        <f t="shared" ref="L70:L79" si="16">IF(L23="","",L23)</f>
        <v/>
      </c>
      <c r="M70" s="128"/>
      <c r="N70" s="129"/>
      <c r="O70" s="130" t="str">
        <f t="shared" ref="O70" si="17">IF(O23="","",O23)</f>
        <v/>
      </c>
      <c r="P70" s="128"/>
      <c r="Q70" s="131"/>
      <c r="R70" s="132" t="str">
        <f t="shared" ref="R70" si="18">IF(R23="","",R23)</f>
        <v/>
      </c>
      <c r="S70" s="128"/>
      <c r="T70" s="128"/>
      <c r="U70" s="43">
        <f t="shared" ref="U70:U77" si="19">U23</f>
        <v>24</v>
      </c>
      <c r="V70" s="128" t="str">
        <f t="shared" ref="V70:V79" si="20">IF(V23="","",V23)</f>
        <v/>
      </c>
      <c r="W70" s="128"/>
      <c r="X70" s="129"/>
      <c r="Y70" s="130" t="str">
        <f t="shared" ref="Y70" si="21">IF(Y23="","",Y23)</f>
        <v/>
      </c>
      <c r="Z70" s="128"/>
      <c r="AA70" s="131"/>
      <c r="AB70" s="132" t="str">
        <f t="shared" ref="AB70" si="22">IF(AB23="","",AB23)</f>
        <v/>
      </c>
      <c r="AC70" s="128"/>
      <c r="AD70" s="128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</row>
    <row r="71" spans="1:129" ht="18.75" customHeight="1" x14ac:dyDescent="0.15">
      <c r="A71" s="43">
        <f t="shared" si="11"/>
        <v>3</v>
      </c>
      <c r="B71" s="128" t="str">
        <f t="shared" si="12"/>
        <v/>
      </c>
      <c r="C71" s="128"/>
      <c r="D71" s="129"/>
      <c r="E71" s="130" t="str">
        <f t="shared" ref="E71" si="23">IF(E24="","",E24)</f>
        <v/>
      </c>
      <c r="F71" s="128"/>
      <c r="G71" s="131"/>
      <c r="H71" s="132" t="str">
        <f t="shared" ref="H71" si="24">IF(H24="","",H24)</f>
        <v/>
      </c>
      <c r="I71" s="128"/>
      <c r="J71" s="128"/>
      <c r="K71" s="43">
        <f t="shared" si="15"/>
        <v>14</v>
      </c>
      <c r="L71" s="128" t="str">
        <f t="shared" si="16"/>
        <v/>
      </c>
      <c r="M71" s="128"/>
      <c r="N71" s="129"/>
      <c r="O71" s="130" t="str">
        <f t="shared" ref="O71" si="25">IF(O24="","",O24)</f>
        <v/>
      </c>
      <c r="P71" s="128"/>
      <c r="Q71" s="131"/>
      <c r="R71" s="132" t="str">
        <f t="shared" ref="R71" si="26">IF(R24="","",R24)</f>
        <v/>
      </c>
      <c r="S71" s="128"/>
      <c r="T71" s="128"/>
      <c r="U71" s="43">
        <f t="shared" si="19"/>
        <v>25</v>
      </c>
      <c r="V71" s="128" t="str">
        <f t="shared" si="20"/>
        <v/>
      </c>
      <c r="W71" s="128"/>
      <c r="X71" s="129"/>
      <c r="Y71" s="130" t="str">
        <f t="shared" ref="Y71" si="27">IF(Y24="","",Y24)</f>
        <v/>
      </c>
      <c r="Z71" s="128"/>
      <c r="AA71" s="131"/>
      <c r="AB71" s="132" t="str">
        <f t="shared" ref="AB71" si="28">IF(AB24="","",AB24)</f>
        <v/>
      </c>
      <c r="AC71" s="128"/>
      <c r="AD71" s="128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</row>
    <row r="72" spans="1:129" ht="18.75" customHeight="1" x14ac:dyDescent="0.15">
      <c r="A72" s="43">
        <f t="shared" si="11"/>
        <v>4</v>
      </c>
      <c r="B72" s="128" t="str">
        <f t="shared" si="12"/>
        <v/>
      </c>
      <c r="C72" s="128"/>
      <c r="D72" s="129"/>
      <c r="E72" s="130" t="str">
        <f t="shared" ref="E72" si="29">IF(E25="","",E25)</f>
        <v/>
      </c>
      <c r="F72" s="128"/>
      <c r="G72" s="131"/>
      <c r="H72" s="132" t="str">
        <f t="shared" ref="H72" si="30">IF(H25="","",H25)</f>
        <v/>
      </c>
      <c r="I72" s="128"/>
      <c r="J72" s="128"/>
      <c r="K72" s="43">
        <f t="shared" si="15"/>
        <v>15</v>
      </c>
      <c r="L72" s="128" t="str">
        <f t="shared" si="16"/>
        <v/>
      </c>
      <c r="M72" s="128"/>
      <c r="N72" s="129"/>
      <c r="O72" s="130" t="str">
        <f t="shared" ref="O72" si="31">IF(O25="","",O25)</f>
        <v/>
      </c>
      <c r="P72" s="128"/>
      <c r="Q72" s="131"/>
      <c r="R72" s="132" t="str">
        <f t="shared" ref="R72" si="32">IF(R25="","",R25)</f>
        <v/>
      </c>
      <c r="S72" s="128"/>
      <c r="T72" s="128"/>
      <c r="U72" s="43">
        <f t="shared" si="19"/>
        <v>26</v>
      </c>
      <c r="V72" s="128" t="str">
        <f t="shared" si="20"/>
        <v/>
      </c>
      <c r="W72" s="128"/>
      <c r="X72" s="129"/>
      <c r="Y72" s="130" t="str">
        <f t="shared" ref="Y72" si="33">IF(Y25="","",Y25)</f>
        <v/>
      </c>
      <c r="Z72" s="128"/>
      <c r="AA72" s="131"/>
      <c r="AB72" s="132" t="str">
        <f t="shared" ref="AB72" si="34">IF(AB25="","",AB25)</f>
        <v/>
      </c>
      <c r="AC72" s="128"/>
      <c r="AD72" s="128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</row>
    <row r="73" spans="1:129" ht="18.75" customHeight="1" x14ac:dyDescent="0.15">
      <c r="A73" s="43">
        <f t="shared" si="11"/>
        <v>5</v>
      </c>
      <c r="B73" s="128" t="str">
        <f t="shared" si="12"/>
        <v/>
      </c>
      <c r="C73" s="128"/>
      <c r="D73" s="129"/>
      <c r="E73" s="130" t="str">
        <f t="shared" ref="E73" si="35">IF(E26="","",E26)</f>
        <v/>
      </c>
      <c r="F73" s="128"/>
      <c r="G73" s="131"/>
      <c r="H73" s="132" t="str">
        <f t="shared" ref="H73" si="36">IF(H26="","",H26)</f>
        <v/>
      </c>
      <c r="I73" s="128"/>
      <c r="J73" s="128"/>
      <c r="K73" s="43">
        <f t="shared" si="15"/>
        <v>16</v>
      </c>
      <c r="L73" s="128" t="str">
        <f t="shared" si="16"/>
        <v/>
      </c>
      <c r="M73" s="128"/>
      <c r="N73" s="129"/>
      <c r="O73" s="130" t="str">
        <f t="shared" ref="O73" si="37">IF(O26="","",O26)</f>
        <v/>
      </c>
      <c r="P73" s="128"/>
      <c r="Q73" s="131"/>
      <c r="R73" s="132" t="str">
        <f t="shared" ref="R73" si="38">IF(R26="","",R26)</f>
        <v/>
      </c>
      <c r="S73" s="128"/>
      <c r="T73" s="128"/>
      <c r="U73" s="43">
        <f t="shared" si="19"/>
        <v>27</v>
      </c>
      <c r="V73" s="128" t="str">
        <f t="shared" si="20"/>
        <v/>
      </c>
      <c r="W73" s="128"/>
      <c r="X73" s="129"/>
      <c r="Y73" s="130" t="str">
        <f t="shared" ref="Y73" si="39">IF(Y26="","",Y26)</f>
        <v/>
      </c>
      <c r="Z73" s="128"/>
      <c r="AA73" s="131"/>
      <c r="AB73" s="132" t="str">
        <f t="shared" ref="AB73" si="40">IF(AB26="","",AB26)</f>
        <v/>
      </c>
      <c r="AC73" s="128"/>
      <c r="AD73" s="128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</row>
    <row r="74" spans="1:129" ht="18.75" customHeight="1" x14ac:dyDescent="0.15">
      <c r="A74" s="43">
        <f t="shared" si="11"/>
        <v>6</v>
      </c>
      <c r="B74" s="128" t="str">
        <f t="shared" si="12"/>
        <v/>
      </c>
      <c r="C74" s="128"/>
      <c r="D74" s="129"/>
      <c r="E74" s="130" t="str">
        <f t="shared" ref="E74" si="41">IF(E27="","",E27)</f>
        <v/>
      </c>
      <c r="F74" s="128"/>
      <c r="G74" s="131"/>
      <c r="H74" s="132" t="str">
        <f t="shared" ref="H74" si="42">IF(H27="","",H27)</f>
        <v/>
      </c>
      <c r="I74" s="128"/>
      <c r="J74" s="128"/>
      <c r="K74" s="43">
        <f t="shared" si="15"/>
        <v>17</v>
      </c>
      <c r="L74" s="128" t="str">
        <f t="shared" si="16"/>
        <v/>
      </c>
      <c r="M74" s="128"/>
      <c r="N74" s="129"/>
      <c r="O74" s="130" t="str">
        <f t="shared" ref="O74" si="43">IF(O27="","",O27)</f>
        <v/>
      </c>
      <c r="P74" s="128"/>
      <c r="Q74" s="131"/>
      <c r="R74" s="132" t="str">
        <f t="shared" ref="R74" si="44">IF(R27="","",R27)</f>
        <v/>
      </c>
      <c r="S74" s="128"/>
      <c r="T74" s="128"/>
      <c r="U74" s="43">
        <f t="shared" si="19"/>
        <v>28</v>
      </c>
      <c r="V74" s="128" t="str">
        <f t="shared" si="20"/>
        <v/>
      </c>
      <c r="W74" s="128"/>
      <c r="X74" s="129"/>
      <c r="Y74" s="130" t="str">
        <f t="shared" ref="Y74" si="45">IF(Y27="","",Y27)</f>
        <v/>
      </c>
      <c r="Z74" s="128"/>
      <c r="AA74" s="131"/>
      <c r="AB74" s="132" t="str">
        <f t="shared" ref="AB74" si="46">IF(AB27="","",AB27)</f>
        <v/>
      </c>
      <c r="AC74" s="128"/>
      <c r="AD74" s="128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</row>
    <row r="75" spans="1:129" ht="18.75" customHeight="1" x14ac:dyDescent="0.15">
      <c r="A75" s="43">
        <f t="shared" si="11"/>
        <v>7</v>
      </c>
      <c r="B75" s="128" t="str">
        <f t="shared" si="12"/>
        <v/>
      </c>
      <c r="C75" s="128"/>
      <c r="D75" s="129"/>
      <c r="E75" s="130" t="str">
        <f t="shared" ref="E75" si="47">IF(E28="","",E28)</f>
        <v/>
      </c>
      <c r="F75" s="128"/>
      <c r="G75" s="131"/>
      <c r="H75" s="132" t="str">
        <f t="shared" ref="H75" si="48">IF(H28="","",H28)</f>
        <v/>
      </c>
      <c r="I75" s="128"/>
      <c r="J75" s="128"/>
      <c r="K75" s="43">
        <f t="shared" si="15"/>
        <v>18</v>
      </c>
      <c r="L75" s="128" t="str">
        <f t="shared" si="16"/>
        <v/>
      </c>
      <c r="M75" s="128"/>
      <c r="N75" s="129"/>
      <c r="O75" s="130" t="str">
        <f t="shared" ref="O75" si="49">IF(O28="","",O28)</f>
        <v/>
      </c>
      <c r="P75" s="128"/>
      <c r="Q75" s="131"/>
      <c r="R75" s="132" t="str">
        <f t="shared" ref="R75" si="50">IF(R28="","",R28)</f>
        <v/>
      </c>
      <c r="S75" s="128"/>
      <c r="T75" s="128"/>
      <c r="U75" s="43">
        <f t="shared" si="19"/>
        <v>29</v>
      </c>
      <c r="V75" s="128" t="str">
        <f t="shared" si="20"/>
        <v/>
      </c>
      <c r="W75" s="128"/>
      <c r="X75" s="129"/>
      <c r="Y75" s="130" t="str">
        <f t="shared" ref="Y75" si="51">IF(Y28="","",Y28)</f>
        <v/>
      </c>
      <c r="Z75" s="128"/>
      <c r="AA75" s="131"/>
      <c r="AB75" s="132" t="str">
        <f t="shared" ref="AB75" si="52">IF(AB28="","",AB28)</f>
        <v/>
      </c>
      <c r="AC75" s="128"/>
      <c r="AD75" s="128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</row>
    <row r="76" spans="1:129" ht="18.75" customHeight="1" x14ac:dyDescent="0.15">
      <c r="A76" s="43">
        <f t="shared" si="11"/>
        <v>8</v>
      </c>
      <c r="B76" s="128" t="str">
        <f t="shared" si="12"/>
        <v/>
      </c>
      <c r="C76" s="128"/>
      <c r="D76" s="129"/>
      <c r="E76" s="130" t="str">
        <f t="shared" ref="E76" si="53">IF(E29="","",E29)</f>
        <v/>
      </c>
      <c r="F76" s="128"/>
      <c r="G76" s="131"/>
      <c r="H76" s="132" t="str">
        <f t="shared" ref="H76" si="54">IF(H29="","",H29)</f>
        <v/>
      </c>
      <c r="I76" s="128"/>
      <c r="J76" s="128"/>
      <c r="K76" s="43">
        <f t="shared" si="15"/>
        <v>19</v>
      </c>
      <c r="L76" s="128" t="str">
        <f t="shared" si="16"/>
        <v/>
      </c>
      <c r="M76" s="128"/>
      <c r="N76" s="129"/>
      <c r="O76" s="130" t="str">
        <f t="shared" ref="O76" si="55">IF(O29="","",O29)</f>
        <v/>
      </c>
      <c r="P76" s="128"/>
      <c r="Q76" s="131"/>
      <c r="R76" s="132" t="str">
        <f t="shared" ref="R76" si="56">IF(R29="","",R29)</f>
        <v/>
      </c>
      <c r="S76" s="128"/>
      <c r="T76" s="128"/>
      <c r="U76" s="43">
        <f t="shared" si="19"/>
        <v>30</v>
      </c>
      <c r="V76" s="128" t="str">
        <f t="shared" si="20"/>
        <v/>
      </c>
      <c r="W76" s="128"/>
      <c r="X76" s="129"/>
      <c r="Y76" s="130" t="str">
        <f t="shared" ref="Y76" si="57">IF(Y29="","",Y29)</f>
        <v/>
      </c>
      <c r="Z76" s="128"/>
      <c r="AA76" s="131"/>
      <c r="AB76" s="132" t="str">
        <f t="shared" ref="AB76" si="58">IF(AB29="","",AB29)</f>
        <v/>
      </c>
      <c r="AC76" s="128"/>
      <c r="AD76" s="128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</row>
    <row r="77" spans="1:129" ht="18.75" customHeight="1" x14ac:dyDescent="0.15">
      <c r="A77" s="43">
        <f t="shared" si="11"/>
        <v>9</v>
      </c>
      <c r="B77" s="128" t="str">
        <f t="shared" si="12"/>
        <v/>
      </c>
      <c r="C77" s="128"/>
      <c r="D77" s="129"/>
      <c r="E77" s="130" t="str">
        <f t="shared" ref="E77" si="59">IF(E30="","",E30)</f>
        <v/>
      </c>
      <c r="F77" s="128"/>
      <c r="G77" s="131"/>
      <c r="H77" s="132" t="str">
        <f t="shared" ref="H77" si="60">IF(H30="","",H30)</f>
        <v/>
      </c>
      <c r="I77" s="128"/>
      <c r="J77" s="128"/>
      <c r="K77" s="43">
        <f t="shared" si="15"/>
        <v>20</v>
      </c>
      <c r="L77" s="128" t="str">
        <f t="shared" si="16"/>
        <v/>
      </c>
      <c r="M77" s="128"/>
      <c r="N77" s="129"/>
      <c r="O77" s="130" t="str">
        <f t="shared" ref="O77" si="61">IF(O30="","",O30)</f>
        <v/>
      </c>
      <c r="P77" s="128"/>
      <c r="Q77" s="131"/>
      <c r="R77" s="132" t="str">
        <f t="shared" ref="R77" si="62">IF(R30="","",R30)</f>
        <v/>
      </c>
      <c r="S77" s="128"/>
      <c r="T77" s="128"/>
      <c r="U77" s="43">
        <f t="shared" si="19"/>
        <v>31</v>
      </c>
      <c r="V77" s="128" t="str">
        <f t="shared" si="20"/>
        <v/>
      </c>
      <c r="W77" s="128"/>
      <c r="X77" s="129"/>
      <c r="Y77" s="130" t="str">
        <f t="shared" ref="Y77" si="63">IF(Y30="","",Y30)</f>
        <v/>
      </c>
      <c r="Z77" s="128"/>
      <c r="AA77" s="131"/>
      <c r="AB77" s="132" t="str">
        <f t="shared" ref="AB77" si="64">IF(AB30="","",AB30)</f>
        <v/>
      </c>
      <c r="AC77" s="128"/>
      <c r="AD77" s="128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</row>
    <row r="78" spans="1:129" ht="18.75" customHeight="1" x14ac:dyDescent="0.15">
      <c r="A78" s="43">
        <f t="shared" si="11"/>
        <v>10</v>
      </c>
      <c r="B78" s="128" t="str">
        <f t="shared" si="12"/>
        <v/>
      </c>
      <c r="C78" s="128"/>
      <c r="D78" s="129"/>
      <c r="E78" s="130" t="str">
        <f t="shared" ref="E78" si="65">IF(E31="","",E31)</f>
        <v/>
      </c>
      <c r="F78" s="128"/>
      <c r="G78" s="131"/>
      <c r="H78" s="132" t="str">
        <f t="shared" ref="H78" si="66">IF(H31="","",H31)</f>
        <v/>
      </c>
      <c r="I78" s="128"/>
      <c r="J78" s="128"/>
      <c r="K78" s="43">
        <f t="shared" si="15"/>
        <v>21</v>
      </c>
      <c r="L78" s="128" t="str">
        <f t="shared" si="16"/>
        <v/>
      </c>
      <c r="M78" s="128"/>
      <c r="N78" s="129"/>
      <c r="O78" s="130" t="str">
        <f t="shared" ref="O78" si="67">IF(O31="","",O31)</f>
        <v/>
      </c>
      <c r="P78" s="128"/>
      <c r="Q78" s="131"/>
      <c r="R78" s="132" t="str">
        <f t="shared" ref="R78" si="68">IF(R31="","",R31)</f>
        <v/>
      </c>
      <c r="S78" s="128"/>
      <c r="T78" s="128"/>
      <c r="U78" s="43"/>
      <c r="V78" s="128" t="str">
        <f t="shared" si="20"/>
        <v/>
      </c>
      <c r="W78" s="128"/>
      <c r="X78" s="129"/>
      <c r="Y78" s="130" t="str">
        <f t="shared" ref="Y78" si="69">IF(Y31="","",Y31)</f>
        <v/>
      </c>
      <c r="Z78" s="128"/>
      <c r="AA78" s="131"/>
      <c r="AB78" s="132" t="str">
        <f t="shared" ref="AB78" si="70">IF(AB31="","",AB31)</f>
        <v/>
      </c>
      <c r="AC78" s="128"/>
      <c r="AD78" s="128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</row>
    <row r="79" spans="1:129" ht="18.75" customHeight="1" x14ac:dyDescent="0.15">
      <c r="A79" s="43">
        <f t="shared" si="11"/>
        <v>11</v>
      </c>
      <c r="B79" s="128" t="str">
        <f t="shared" si="12"/>
        <v/>
      </c>
      <c r="C79" s="128"/>
      <c r="D79" s="129"/>
      <c r="E79" s="130" t="str">
        <f t="shared" ref="E79" si="71">IF(E32="","",E32)</f>
        <v/>
      </c>
      <c r="F79" s="128"/>
      <c r="G79" s="131"/>
      <c r="H79" s="132" t="str">
        <f t="shared" ref="H79" si="72">IF(H32="","",H32)</f>
        <v/>
      </c>
      <c r="I79" s="128"/>
      <c r="J79" s="128"/>
      <c r="K79" s="43">
        <f t="shared" si="15"/>
        <v>22</v>
      </c>
      <c r="L79" s="128" t="str">
        <f t="shared" si="16"/>
        <v/>
      </c>
      <c r="M79" s="128"/>
      <c r="N79" s="129"/>
      <c r="O79" s="130" t="str">
        <f t="shared" ref="O79" si="73">IF(O32="","",O32)</f>
        <v/>
      </c>
      <c r="P79" s="128"/>
      <c r="Q79" s="131"/>
      <c r="R79" s="132" t="str">
        <f t="shared" ref="R79" si="74">IF(R32="","",R32)</f>
        <v/>
      </c>
      <c r="S79" s="128"/>
      <c r="T79" s="128"/>
      <c r="U79" s="43" t="s">
        <v>83</v>
      </c>
      <c r="V79" s="128" t="str">
        <f t="shared" si="20"/>
        <v/>
      </c>
      <c r="W79" s="128"/>
      <c r="X79" s="129"/>
      <c r="Y79" s="130" t="str">
        <f t="shared" ref="Y79" si="75">IF(Y32="","",Y32)</f>
        <v/>
      </c>
      <c r="Z79" s="128"/>
      <c r="AA79" s="131"/>
      <c r="AB79" s="132" t="str">
        <f t="shared" ref="AB79" si="76">IF(AB32="","",AB32)</f>
        <v/>
      </c>
      <c r="AC79" s="128"/>
      <c r="AD79" s="128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</row>
    <row r="80" spans="1:129" ht="16.5" customHeight="1" x14ac:dyDescent="0.15">
      <c r="A80" s="184" t="s">
        <v>10</v>
      </c>
      <c r="B80" s="29" t="s">
        <v>11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62"/>
      <c r="P80" s="30" t="s">
        <v>36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6"/>
      <c r="AB80" s="30"/>
      <c r="AC80" s="30"/>
      <c r="AD80" s="31"/>
      <c r="AF80" s="47"/>
      <c r="AG80" s="52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</row>
    <row r="81" spans="1:135" ht="16.5" customHeight="1" x14ac:dyDescent="0.15">
      <c r="A81" s="185"/>
      <c r="B81" s="32" t="s">
        <v>12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176" t="str">
        <f>IF(M34="","",M34)</f>
        <v/>
      </c>
      <c r="N81" s="176"/>
      <c r="O81" s="63" t="s">
        <v>65</v>
      </c>
      <c r="P81" s="33" t="s">
        <v>37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  <c r="AB81" s="78" t="str">
        <f>IF(AB34="","",AB34)</f>
        <v/>
      </c>
      <c r="AC81" s="78"/>
      <c r="AD81" s="34" t="s">
        <v>59</v>
      </c>
      <c r="AF81" s="47"/>
      <c r="AG81" s="52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</row>
    <row r="82" spans="1:135" ht="16.5" customHeight="1" x14ac:dyDescent="0.15">
      <c r="A82" s="185"/>
      <c r="B82" s="157" t="s">
        <v>89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35"/>
      <c r="N82" s="35"/>
      <c r="O82" s="64"/>
      <c r="P82" s="33" t="s">
        <v>38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  <c r="AB82" s="78" t="str">
        <f>IF(AB35="","",AB35)</f>
        <v/>
      </c>
      <c r="AC82" s="78"/>
      <c r="AD82" s="34" t="s">
        <v>59</v>
      </c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</row>
    <row r="83" spans="1:135" ht="16.5" customHeight="1" x14ac:dyDescent="0.15">
      <c r="A83" s="185"/>
      <c r="B83" s="157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76" t="str">
        <f>IF(M36="","",M36)</f>
        <v/>
      </c>
      <c r="N83" s="176"/>
      <c r="O83" s="63" t="s">
        <v>65</v>
      </c>
      <c r="P83" s="33" t="s">
        <v>84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  <c r="AB83" s="78" t="str">
        <f>IF(AB36="","",AB36)</f>
        <v/>
      </c>
      <c r="AC83" s="78"/>
      <c r="AD83" s="34" t="s">
        <v>59</v>
      </c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</row>
    <row r="84" spans="1:135" ht="16.5" customHeight="1" x14ac:dyDescent="0.15">
      <c r="A84" s="185"/>
      <c r="B84" s="32" t="s">
        <v>13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162" t="str">
        <f>IF(M37="","",M37)</f>
        <v/>
      </c>
      <c r="N84" s="162"/>
      <c r="O84" s="65" t="s">
        <v>65</v>
      </c>
      <c r="P84" s="109" t="s">
        <v>88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B84" s="81" t="str">
        <f>IF(AB37="","",AB37)</f>
        <v/>
      </c>
      <c r="AC84" s="81"/>
      <c r="AD84" s="36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</row>
    <row r="85" spans="1:135" ht="16.5" customHeight="1" x14ac:dyDescent="0.15">
      <c r="A85" s="185"/>
      <c r="B85" s="32"/>
      <c r="C85" s="33" t="s">
        <v>14</v>
      </c>
      <c r="D85" s="33"/>
      <c r="E85" s="33"/>
      <c r="F85" s="177" t="str">
        <f>IF(F38="","",F38)</f>
        <v/>
      </c>
      <c r="G85" s="177"/>
      <c r="H85" s="33" t="s">
        <v>15</v>
      </c>
      <c r="I85" s="33"/>
      <c r="J85" s="33"/>
      <c r="K85" s="33"/>
      <c r="L85" s="177" t="str">
        <f>IF(L38="","",L38)</f>
        <v/>
      </c>
      <c r="M85" s="177"/>
      <c r="N85" s="33" t="s">
        <v>16</v>
      </c>
      <c r="O85" s="64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B85" s="82"/>
      <c r="AC85" s="82"/>
      <c r="AD85" s="34" t="s">
        <v>59</v>
      </c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</row>
    <row r="86" spans="1:135" ht="16.5" customHeight="1" x14ac:dyDescent="0.15">
      <c r="A86" s="185"/>
      <c r="B86" s="32"/>
      <c r="C86" s="33"/>
      <c r="D86" s="33"/>
      <c r="E86" s="33"/>
      <c r="F86" s="74"/>
      <c r="G86" s="74"/>
      <c r="H86" s="33"/>
      <c r="I86" s="33"/>
      <c r="J86" s="33"/>
      <c r="K86" s="33"/>
      <c r="L86" s="74"/>
      <c r="M86" s="74"/>
      <c r="N86" s="33"/>
      <c r="O86" s="64"/>
      <c r="P86" s="61" t="s">
        <v>39</v>
      </c>
      <c r="Q86" s="39"/>
      <c r="R86" s="39"/>
      <c r="S86" s="39"/>
      <c r="T86" s="39"/>
      <c r="U86" s="39"/>
      <c r="V86" s="39"/>
      <c r="W86" s="39"/>
      <c r="X86" s="39"/>
      <c r="Y86" s="39"/>
      <c r="Z86" s="39"/>
      <c r="AB86" s="78" t="str">
        <f>IF(AB39="","",AB39)</f>
        <v/>
      </c>
      <c r="AC86" s="78"/>
      <c r="AD86" s="34" t="s">
        <v>77</v>
      </c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</row>
    <row r="87" spans="1:135" ht="31.5" customHeight="1" x14ac:dyDescent="0.15">
      <c r="A87" s="18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63"/>
      <c r="P87" s="75" t="s">
        <v>78</v>
      </c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8" t="str">
        <f>IF(AB40="","",AB40)</f>
        <v/>
      </c>
      <c r="AC87" s="78"/>
      <c r="AD87" s="34" t="s">
        <v>59</v>
      </c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</row>
    <row r="88" spans="1:135" ht="12.75" customHeight="1" x14ac:dyDescent="0.15">
      <c r="AF88" s="47"/>
      <c r="AG88" s="52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</row>
    <row r="89" spans="1:135" ht="20.25" customHeight="1" x14ac:dyDescent="0.15">
      <c r="A89" s="87" t="s">
        <v>40</v>
      </c>
      <c r="B89" s="87"/>
      <c r="C89" s="87"/>
      <c r="D89" s="87"/>
      <c r="E89" s="87"/>
      <c r="F89" s="87"/>
      <c r="G89" s="87"/>
      <c r="H89" s="87"/>
      <c r="I89" s="87"/>
      <c r="J89" s="87" t="s">
        <v>41</v>
      </c>
      <c r="K89" s="87"/>
      <c r="L89" s="87"/>
      <c r="M89" s="87" t="s">
        <v>42</v>
      </c>
      <c r="N89" s="87"/>
      <c r="O89" s="87"/>
      <c r="P89" s="87" t="s">
        <v>43</v>
      </c>
      <c r="Q89" s="87"/>
      <c r="R89" s="87"/>
      <c r="S89" s="87"/>
      <c r="T89" s="87"/>
      <c r="U89" s="87"/>
      <c r="V89" s="87"/>
      <c r="W89" s="84" t="s">
        <v>44</v>
      </c>
      <c r="X89" s="85"/>
      <c r="Y89" s="85"/>
      <c r="Z89" s="85"/>
      <c r="AA89" s="85"/>
      <c r="AB89" s="85"/>
      <c r="AC89" s="85"/>
      <c r="AD89" s="86"/>
      <c r="AF89" s="47"/>
      <c r="AG89" s="52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</row>
    <row r="90" spans="1:135" ht="30.75" customHeight="1" x14ac:dyDescent="0.15">
      <c r="A90" s="20" t="str">
        <f>IF(A43="","",A43)</f>
        <v/>
      </c>
      <c r="B90" s="113" t="s">
        <v>45</v>
      </c>
      <c r="C90" s="113"/>
      <c r="D90" s="113"/>
      <c r="E90" s="113" t="str">
        <f>IF(E43="","",E43)</f>
        <v/>
      </c>
      <c r="F90" s="113"/>
      <c r="G90" s="116" t="s">
        <v>47</v>
      </c>
      <c r="H90" s="116"/>
      <c r="I90" s="117"/>
      <c r="J90" s="115" t="str">
        <f>IF(J43="","",J43)</f>
        <v/>
      </c>
      <c r="K90" s="113"/>
      <c r="L90" s="7" t="s">
        <v>46</v>
      </c>
      <c r="M90" s="115" t="str">
        <f>IF(M43="","",M43)</f>
        <v/>
      </c>
      <c r="N90" s="113"/>
      <c r="O90" s="7" t="s">
        <v>46</v>
      </c>
      <c r="P90" s="182" t="str">
        <f>IF(P43="","",P43)</f>
        <v/>
      </c>
      <c r="Q90" s="183"/>
      <c r="R90" s="183"/>
      <c r="S90" s="183"/>
      <c r="T90" s="183"/>
      <c r="U90" s="183"/>
      <c r="V90" s="183"/>
      <c r="W90" s="84" t="s">
        <v>49</v>
      </c>
      <c r="X90" s="85"/>
      <c r="Y90" s="28" t="str">
        <f>IF(Y43="","",Y43)</f>
        <v/>
      </c>
      <c r="Z90" s="1" t="s">
        <v>2</v>
      </c>
      <c r="AA90" s="28" t="str">
        <f>IF(AA43="","",AA43)</f>
        <v/>
      </c>
      <c r="AB90" s="1" t="s">
        <v>3</v>
      </c>
      <c r="AC90" s="28" t="str">
        <f>IF(AC43="","",AC43)</f>
        <v/>
      </c>
      <c r="AD90" s="7" t="s">
        <v>46</v>
      </c>
      <c r="AF90" s="47"/>
      <c r="AG90" s="52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</row>
    <row r="91" spans="1:135" ht="9.75" customHeight="1" x14ac:dyDescent="0.15"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</row>
    <row r="92" spans="1:135" ht="33" customHeight="1" x14ac:dyDescent="0.15">
      <c r="D92" s="90" t="s">
        <v>48</v>
      </c>
      <c r="E92" s="91"/>
      <c r="F92" s="91"/>
      <c r="G92" s="91"/>
      <c r="H92" s="92"/>
      <c r="I92" s="8" t="s">
        <v>49</v>
      </c>
      <c r="J92" s="8"/>
      <c r="K92" s="8"/>
      <c r="L92" s="8" t="s">
        <v>2</v>
      </c>
      <c r="M92" s="8"/>
      <c r="N92" s="8" t="s">
        <v>51</v>
      </c>
      <c r="O92" s="8"/>
      <c r="P92" s="8" t="s">
        <v>46</v>
      </c>
      <c r="Q92" s="90" t="s">
        <v>54</v>
      </c>
      <c r="R92" s="91"/>
      <c r="S92" s="91"/>
      <c r="T92" s="92"/>
      <c r="U92" s="179"/>
      <c r="V92" s="179"/>
      <c r="W92" s="179"/>
      <c r="X92" s="179"/>
      <c r="Y92" s="179"/>
      <c r="Z92" s="8" t="s">
        <v>52</v>
      </c>
      <c r="AA92" s="90" t="s">
        <v>53</v>
      </c>
      <c r="AB92" s="92"/>
      <c r="AC92" s="85"/>
      <c r="AD92" s="86"/>
      <c r="AF92" s="47"/>
      <c r="AG92" s="53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</row>
    <row r="93" spans="1:135" ht="4.9000000000000004" customHeight="1" x14ac:dyDescent="0.15">
      <c r="D93" s="70"/>
      <c r="E93" s="70"/>
      <c r="F93" s="70"/>
      <c r="G93" s="70"/>
      <c r="H93" s="70"/>
      <c r="I93" s="71"/>
      <c r="J93" s="71"/>
      <c r="K93" s="71"/>
      <c r="L93" s="72"/>
      <c r="M93" s="72"/>
      <c r="N93" s="72"/>
      <c r="O93" s="72"/>
      <c r="P93" s="72"/>
      <c r="Q93" s="73"/>
      <c r="R93" s="73"/>
      <c r="S93" s="73"/>
      <c r="T93" s="73"/>
      <c r="U93" s="67"/>
      <c r="V93" s="67"/>
      <c r="W93" s="67"/>
      <c r="X93" s="67"/>
      <c r="Y93" s="67"/>
      <c r="Z93" s="8"/>
      <c r="AA93" s="66"/>
      <c r="AB93" s="66"/>
      <c r="AC93" s="68"/>
      <c r="AD93" s="68"/>
      <c r="AF93" s="47"/>
      <c r="AG93" s="53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</row>
    <row r="94" spans="1:135" ht="20.25" customHeight="1" x14ac:dyDescent="0.15">
      <c r="L94" s="84" t="s">
        <v>68</v>
      </c>
      <c r="M94" s="85"/>
      <c r="N94" s="85"/>
      <c r="O94" s="85"/>
      <c r="P94" s="85"/>
      <c r="Q94" s="85"/>
      <c r="R94" s="85"/>
      <c r="S94" s="85"/>
      <c r="T94" s="86"/>
      <c r="U94" s="180" t="str">
        <f>IF(U47="","",U47)</f>
        <v/>
      </c>
      <c r="V94" s="180"/>
      <c r="W94" s="180"/>
      <c r="X94" s="180"/>
      <c r="Y94" s="180"/>
      <c r="Z94" s="180"/>
      <c r="AA94" s="180"/>
      <c r="AB94" s="180"/>
      <c r="AC94" s="180"/>
      <c r="AD94" s="181"/>
      <c r="AF94" s="47"/>
      <c r="AG94" s="52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</row>
    <row r="95" spans="1:135" ht="20.25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</row>
    <row r="96" spans="1:135" ht="20.25" customHeigh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</row>
    <row r="97" spans="1:135" ht="20.25" customHeigh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</row>
    <row r="98" spans="1:135" ht="20.25" customHeigh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</row>
    <row r="99" spans="1:135" ht="20.25" customHeight="1" x14ac:dyDescent="0.1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</row>
    <row r="100" spans="1:135" ht="20.25" customHeight="1" x14ac:dyDescent="0.1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</row>
    <row r="101" spans="1:135" ht="20.25" customHeight="1" x14ac:dyDescent="0.1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</row>
    <row r="102" spans="1:135" ht="20.25" customHeight="1" x14ac:dyDescent="0.1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</row>
    <row r="103" spans="1:135" ht="20.25" customHeight="1" x14ac:dyDescent="0.1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</row>
    <row r="104" spans="1:135" ht="20.25" customHeight="1" x14ac:dyDescent="0.1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</row>
    <row r="105" spans="1:135" ht="20.25" customHeight="1" x14ac:dyDescent="0.1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</row>
    <row r="106" spans="1:135" ht="20.25" customHeight="1" x14ac:dyDescent="0.1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</row>
    <row r="107" spans="1:135" ht="20.25" customHeight="1" x14ac:dyDescent="0.1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</row>
    <row r="108" spans="1:135" ht="20.25" customHeight="1" x14ac:dyDescent="0.1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</row>
    <row r="109" spans="1:135" ht="20.25" customHeight="1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</row>
    <row r="110" spans="1:135" ht="20.25" customHeight="1" x14ac:dyDescent="0.1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7"/>
      <c r="EE110" s="47"/>
    </row>
    <row r="111" spans="1:135" ht="20.25" customHeight="1" x14ac:dyDescent="0.1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7"/>
      <c r="EB111" s="47"/>
      <c r="EC111" s="47"/>
      <c r="ED111" s="47"/>
      <c r="EE111" s="47"/>
    </row>
    <row r="112" spans="1:135" ht="20.25" customHeight="1" x14ac:dyDescent="0.1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  <c r="DU112" s="47"/>
      <c r="DV112" s="47"/>
      <c r="DW112" s="47"/>
      <c r="DX112" s="47"/>
      <c r="DY112" s="47"/>
      <c r="DZ112" s="47"/>
      <c r="EA112" s="47"/>
      <c r="EB112" s="47"/>
      <c r="EC112" s="47"/>
      <c r="ED112" s="47"/>
      <c r="EE112" s="47"/>
    </row>
    <row r="113" spans="1:135" ht="20.25" customHeight="1" x14ac:dyDescent="0.1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</row>
    <row r="114" spans="1:135" ht="20.25" customHeight="1" x14ac:dyDescent="0.1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7"/>
      <c r="EB114" s="47"/>
      <c r="EC114" s="47"/>
      <c r="ED114" s="47"/>
      <c r="EE114" s="47"/>
    </row>
    <row r="115" spans="1:135" ht="20.25" customHeight="1" x14ac:dyDescent="0.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7"/>
      <c r="EB115" s="47"/>
      <c r="EC115" s="47"/>
      <c r="ED115" s="47"/>
      <c r="EE115" s="47"/>
    </row>
    <row r="116" spans="1:135" ht="20.25" customHeight="1" x14ac:dyDescent="0.1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  <c r="EC116" s="47"/>
      <c r="ED116" s="47"/>
      <c r="EE116" s="47"/>
    </row>
    <row r="117" spans="1:135" ht="20.25" customHeight="1" x14ac:dyDescent="0.1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  <c r="EC117" s="47"/>
      <c r="ED117" s="47"/>
      <c r="EE117" s="47"/>
    </row>
    <row r="118" spans="1:135" ht="20.25" customHeight="1" x14ac:dyDescent="0.1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  <c r="EC118" s="47"/>
      <c r="ED118" s="47"/>
      <c r="EE118" s="47"/>
    </row>
    <row r="119" spans="1:135" ht="20.25" customHeight="1" x14ac:dyDescent="0.1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</row>
    <row r="120" spans="1:135" ht="20.25" customHeight="1" x14ac:dyDescent="0.1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  <c r="DU120" s="47"/>
      <c r="DV120" s="47"/>
      <c r="DW120" s="47"/>
      <c r="DX120" s="47"/>
      <c r="DY120" s="47"/>
      <c r="DZ120" s="47"/>
      <c r="EA120" s="47"/>
      <c r="EB120" s="47"/>
      <c r="EC120" s="47"/>
      <c r="ED120" s="47"/>
      <c r="EE120" s="47"/>
    </row>
    <row r="121" spans="1:135" ht="20.25" customHeight="1" x14ac:dyDescent="0.1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47"/>
      <c r="EC121" s="47"/>
      <c r="ED121" s="47"/>
      <c r="EE121" s="47"/>
    </row>
    <row r="122" spans="1:135" ht="20.25" customHeight="1" x14ac:dyDescent="0.1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  <c r="EC122" s="47"/>
      <c r="ED122" s="47"/>
      <c r="EE122" s="47"/>
    </row>
    <row r="123" spans="1:135" ht="20.25" customHeight="1" x14ac:dyDescent="0.1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  <c r="EC123" s="47"/>
      <c r="ED123" s="47"/>
      <c r="EE123" s="47"/>
    </row>
    <row r="124" spans="1:135" ht="20.25" customHeight="1" x14ac:dyDescent="0.1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47"/>
      <c r="EC124" s="47"/>
      <c r="ED124" s="47"/>
      <c r="EE124" s="47"/>
    </row>
    <row r="125" spans="1:135" ht="20.25" customHeight="1" x14ac:dyDescent="0.1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47"/>
      <c r="EC125" s="47"/>
      <c r="ED125" s="47"/>
      <c r="EE125" s="47"/>
    </row>
    <row r="126" spans="1:135" ht="20.25" customHeight="1" x14ac:dyDescent="0.1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47"/>
      <c r="EC126" s="47"/>
      <c r="ED126" s="47"/>
      <c r="EE126" s="47"/>
    </row>
    <row r="127" spans="1:135" ht="20.25" customHeight="1" x14ac:dyDescent="0.1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47"/>
      <c r="EC127" s="47"/>
      <c r="ED127" s="47"/>
      <c r="EE127" s="47"/>
    </row>
    <row r="128" spans="1:135" ht="20.25" customHeight="1" x14ac:dyDescent="0.1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47"/>
      <c r="EC128" s="47"/>
      <c r="ED128" s="47"/>
      <c r="EE128" s="47"/>
    </row>
    <row r="129" spans="1:135" ht="20.25" customHeight="1" x14ac:dyDescent="0.1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</row>
    <row r="130" spans="1:135" ht="20.25" customHeight="1" x14ac:dyDescent="0.1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  <c r="EC130" s="47"/>
      <c r="ED130" s="47"/>
      <c r="EE130" s="47"/>
    </row>
    <row r="131" spans="1:135" ht="20.25" customHeight="1" x14ac:dyDescent="0.1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</row>
    <row r="132" spans="1:135" ht="20.25" customHeight="1" x14ac:dyDescent="0.1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</row>
    <row r="133" spans="1:135" ht="20.25" customHeight="1" x14ac:dyDescent="0.1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</row>
    <row r="134" spans="1:135" ht="20.25" customHeight="1" x14ac:dyDescent="0.1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</row>
    <row r="135" spans="1:135" ht="20.25" customHeight="1" x14ac:dyDescent="0.1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7"/>
      <c r="EE135" s="47"/>
    </row>
    <row r="136" spans="1:135" ht="20.25" customHeight="1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7"/>
      <c r="EE136" s="47"/>
    </row>
    <row r="137" spans="1:135" ht="20.25" customHeight="1" x14ac:dyDescent="0.1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E137" s="47"/>
    </row>
    <row r="138" spans="1:135" ht="20.25" customHeight="1" x14ac:dyDescent="0.1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7"/>
      <c r="EE138" s="47"/>
    </row>
    <row r="139" spans="1:135" ht="20.25" customHeight="1" x14ac:dyDescent="0.1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  <c r="DU139" s="47"/>
      <c r="DV139" s="47"/>
      <c r="DW139" s="47"/>
      <c r="DX139" s="47"/>
      <c r="DY139" s="47"/>
      <c r="DZ139" s="47"/>
      <c r="EA139" s="47"/>
      <c r="EB139" s="47"/>
      <c r="EC139" s="47"/>
      <c r="ED139" s="47"/>
      <c r="EE139" s="47"/>
    </row>
    <row r="140" spans="1:135" ht="20.25" customHeight="1" x14ac:dyDescent="0.1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  <c r="EE140" s="47"/>
    </row>
    <row r="141" spans="1:135" ht="20.25" customHeight="1" x14ac:dyDescent="0.1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</row>
    <row r="142" spans="1:135" ht="20.25" customHeight="1" x14ac:dyDescent="0.1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7"/>
      <c r="EE142" s="47"/>
    </row>
    <row r="143" spans="1:135" ht="20.25" customHeight="1" x14ac:dyDescent="0.1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7"/>
      <c r="EB143" s="47"/>
      <c r="EC143" s="47"/>
      <c r="ED143" s="47"/>
      <c r="EE143" s="47"/>
    </row>
    <row r="144" spans="1:135" ht="20.25" customHeight="1" x14ac:dyDescent="0.1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</row>
    <row r="145" spans="1:135" ht="20.25" customHeight="1" x14ac:dyDescent="0.1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  <c r="EE145" s="47"/>
    </row>
    <row r="146" spans="1:135" ht="20.25" customHeight="1" x14ac:dyDescent="0.1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</row>
    <row r="147" spans="1:135" ht="20.25" customHeight="1" x14ac:dyDescent="0.1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7"/>
      <c r="EE147" s="47"/>
    </row>
    <row r="148" spans="1:135" ht="20.25" customHeight="1" x14ac:dyDescent="0.1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</row>
    <row r="149" spans="1:135" ht="20.25" customHeight="1" x14ac:dyDescent="0.1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</row>
    <row r="150" spans="1:135" ht="20.25" customHeight="1" x14ac:dyDescent="0.1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7"/>
      <c r="EE150" s="47"/>
    </row>
    <row r="151" spans="1:135" ht="20.25" customHeight="1" x14ac:dyDescent="0.1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7"/>
      <c r="EE151" s="47"/>
    </row>
    <row r="152" spans="1:135" ht="20.25" customHeight="1" x14ac:dyDescent="0.1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</row>
    <row r="153" spans="1:135" ht="20.25" customHeight="1" x14ac:dyDescent="0.1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7"/>
      <c r="EE153" s="47"/>
    </row>
    <row r="154" spans="1:135" ht="20.25" customHeight="1" x14ac:dyDescent="0.1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</row>
    <row r="155" spans="1:135" ht="20.25" customHeight="1" x14ac:dyDescent="0.1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  <c r="DT155" s="47"/>
      <c r="DU155" s="47"/>
      <c r="DV155" s="47"/>
      <c r="DW155" s="47"/>
      <c r="DX155" s="47"/>
      <c r="DY155" s="47"/>
      <c r="DZ155" s="47"/>
      <c r="EA155" s="47"/>
      <c r="EB155" s="47"/>
      <c r="EC155" s="47"/>
      <c r="ED155" s="47"/>
      <c r="EE155" s="47"/>
    </row>
    <row r="156" spans="1:135" ht="20.25" customHeight="1" x14ac:dyDescent="0.1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7"/>
      <c r="EE156" s="47"/>
    </row>
    <row r="157" spans="1:135" ht="20.25" customHeight="1" x14ac:dyDescent="0.1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7"/>
      <c r="EB157" s="47"/>
      <c r="EC157" s="47"/>
      <c r="ED157" s="47"/>
      <c r="EE157" s="47"/>
    </row>
    <row r="158" spans="1:135" ht="20.25" customHeight="1" x14ac:dyDescent="0.1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7"/>
      <c r="EE158" s="47"/>
    </row>
    <row r="159" spans="1:135" ht="20.25" customHeight="1" x14ac:dyDescent="0.1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</row>
    <row r="160" spans="1:135" ht="20.25" customHeight="1" x14ac:dyDescent="0.1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</row>
    <row r="161" spans="1:135" ht="20.25" customHeight="1" x14ac:dyDescent="0.1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7"/>
      <c r="EE161" s="47"/>
    </row>
    <row r="162" spans="1:135" ht="20.25" customHeight="1" x14ac:dyDescent="0.1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7"/>
      <c r="EE162" s="47"/>
    </row>
    <row r="163" spans="1:135" ht="20.25" customHeight="1" x14ac:dyDescent="0.1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7"/>
      <c r="EE163" s="47"/>
    </row>
  </sheetData>
  <sheetProtection algorithmName="SHA-512" hashValue="ikWhf2Y55X/WuhjLWhTd1Y9TA4sPxkxcxPUJa6Ar4knG5CAeN65ycv7Q43ggQkoP+zqeNqHmTwD716CYXB12Og==" saltValue="hBdwrJlJf6JKKmgqwq2o+A==" spinCount="100000" sheet="1" objects="1" scenarios="1"/>
  <mergeCells count="354">
    <mergeCell ref="AG33:BA33"/>
    <mergeCell ref="AG34:BA34"/>
    <mergeCell ref="D92:H92"/>
    <mergeCell ref="Q92:T92"/>
    <mergeCell ref="U92:Y92"/>
    <mergeCell ref="AA92:AB92"/>
    <mergeCell ref="AC92:AD92"/>
    <mergeCell ref="L94:T94"/>
    <mergeCell ref="U94:AD94"/>
    <mergeCell ref="A89:I89"/>
    <mergeCell ref="J89:L89"/>
    <mergeCell ref="M89:O89"/>
    <mergeCell ref="P89:V89"/>
    <mergeCell ref="W89:AD89"/>
    <mergeCell ref="B90:D90"/>
    <mergeCell ref="E90:F90"/>
    <mergeCell ref="G90:I90"/>
    <mergeCell ref="J90:K90"/>
    <mergeCell ref="M90:N90"/>
    <mergeCell ref="P90:V90"/>
    <mergeCell ref="W90:X90"/>
    <mergeCell ref="A80:A87"/>
    <mergeCell ref="M81:N81"/>
    <mergeCell ref="AB81:AC81"/>
    <mergeCell ref="AB82:AC82"/>
    <mergeCell ref="M83:N83"/>
    <mergeCell ref="AB83:AC83"/>
    <mergeCell ref="M84:N84"/>
    <mergeCell ref="P84:Z85"/>
    <mergeCell ref="F85:G85"/>
    <mergeCell ref="L85:M85"/>
    <mergeCell ref="AB87:AC87"/>
    <mergeCell ref="P87:AA87"/>
    <mergeCell ref="B82:L83"/>
    <mergeCell ref="B79:D79"/>
    <mergeCell ref="E79:G79"/>
    <mergeCell ref="H79:J79"/>
    <mergeCell ref="L79:N79"/>
    <mergeCell ref="O79:Q79"/>
    <mergeCell ref="R79:T79"/>
    <mergeCell ref="V79:X79"/>
    <mergeCell ref="Y79:AA79"/>
    <mergeCell ref="AB79:AD79"/>
    <mergeCell ref="B78:D78"/>
    <mergeCell ref="E78:G78"/>
    <mergeCell ref="H78:J78"/>
    <mergeCell ref="L78:N78"/>
    <mergeCell ref="O78:Q78"/>
    <mergeCell ref="R78:T78"/>
    <mergeCell ref="V78:X78"/>
    <mergeCell ref="Y78:AA78"/>
    <mergeCell ref="AB78:AD78"/>
    <mergeCell ref="B77:D77"/>
    <mergeCell ref="E77:G77"/>
    <mergeCell ref="H77:J77"/>
    <mergeCell ref="L77:N77"/>
    <mergeCell ref="O77:Q77"/>
    <mergeCell ref="R77:T77"/>
    <mergeCell ref="V77:X77"/>
    <mergeCell ref="Y77:AA77"/>
    <mergeCell ref="AB77:AD77"/>
    <mergeCell ref="B76:D76"/>
    <mergeCell ref="E76:G76"/>
    <mergeCell ref="H76:J76"/>
    <mergeCell ref="L76:N76"/>
    <mergeCell ref="O76:Q76"/>
    <mergeCell ref="R76:T76"/>
    <mergeCell ref="V76:X76"/>
    <mergeCell ref="Y76:AA76"/>
    <mergeCell ref="AB76:AD76"/>
    <mergeCell ref="B75:D75"/>
    <mergeCell ref="E75:G75"/>
    <mergeCell ref="H75:J75"/>
    <mergeCell ref="L75:N75"/>
    <mergeCell ref="O75:Q75"/>
    <mergeCell ref="R75:T75"/>
    <mergeCell ref="V75:X75"/>
    <mergeCell ref="Y75:AA75"/>
    <mergeCell ref="AB75:AD75"/>
    <mergeCell ref="B74:D74"/>
    <mergeCell ref="E74:G74"/>
    <mergeCell ref="H74:J74"/>
    <mergeCell ref="L74:N74"/>
    <mergeCell ref="O74:Q74"/>
    <mergeCell ref="R74:T74"/>
    <mergeCell ref="V74:X74"/>
    <mergeCell ref="Y74:AA74"/>
    <mergeCell ref="AB74:AD74"/>
    <mergeCell ref="B73:D73"/>
    <mergeCell ref="E73:G73"/>
    <mergeCell ref="H73:J73"/>
    <mergeCell ref="L73:N73"/>
    <mergeCell ref="O73:Q73"/>
    <mergeCell ref="R73:T73"/>
    <mergeCell ref="V73:X73"/>
    <mergeCell ref="Y73:AA73"/>
    <mergeCell ref="AB73:AD73"/>
    <mergeCell ref="B72:D72"/>
    <mergeCell ref="E72:G72"/>
    <mergeCell ref="H72:J72"/>
    <mergeCell ref="L72:N72"/>
    <mergeCell ref="O72:Q72"/>
    <mergeCell ref="R72:T72"/>
    <mergeCell ref="V72:X72"/>
    <mergeCell ref="Y72:AA72"/>
    <mergeCell ref="AB72:AD72"/>
    <mergeCell ref="B71:D71"/>
    <mergeCell ref="E71:G71"/>
    <mergeCell ref="H71:J71"/>
    <mergeCell ref="L71:N71"/>
    <mergeCell ref="O71:Q71"/>
    <mergeCell ref="R71:T71"/>
    <mergeCell ref="V71:X71"/>
    <mergeCell ref="Y71:AA71"/>
    <mergeCell ref="AB71:AD71"/>
    <mergeCell ref="B70:D70"/>
    <mergeCell ref="E70:G70"/>
    <mergeCell ref="H70:J70"/>
    <mergeCell ref="L70:N70"/>
    <mergeCell ref="O70:Q70"/>
    <mergeCell ref="R70:T70"/>
    <mergeCell ref="V70:X70"/>
    <mergeCell ref="Y70:AA70"/>
    <mergeCell ref="AB70:AD70"/>
    <mergeCell ref="B69:D69"/>
    <mergeCell ref="E69:G69"/>
    <mergeCell ref="H69:J69"/>
    <mergeCell ref="L69:N69"/>
    <mergeCell ref="O69:Q69"/>
    <mergeCell ref="R69:T69"/>
    <mergeCell ref="V69:X69"/>
    <mergeCell ref="Y69:AA69"/>
    <mergeCell ref="AB69:AD69"/>
    <mergeCell ref="B67:J67"/>
    <mergeCell ref="L67:T67"/>
    <mergeCell ref="V67:AD67"/>
    <mergeCell ref="B68:D68"/>
    <mergeCell ref="E68:G68"/>
    <mergeCell ref="H68:J68"/>
    <mergeCell ref="L68:N68"/>
    <mergeCell ref="O68:Q68"/>
    <mergeCell ref="R68:T68"/>
    <mergeCell ref="V68:X68"/>
    <mergeCell ref="Y68:AA68"/>
    <mergeCell ref="AB68:AD68"/>
    <mergeCell ref="A64:F64"/>
    <mergeCell ref="H64:M64"/>
    <mergeCell ref="P64:U64"/>
    <mergeCell ref="X64:AC64"/>
    <mergeCell ref="A65:F65"/>
    <mergeCell ref="H65:M65"/>
    <mergeCell ref="P65:U65"/>
    <mergeCell ref="X65:AC65"/>
    <mergeCell ref="A66:F66"/>
    <mergeCell ref="H66:M66"/>
    <mergeCell ref="O66:V66"/>
    <mergeCell ref="X66:AC66"/>
    <mergeCell ref="A59:AD59"/>
    <mergeCell ref="A60:O60"/>
    <mergeCell ref="P60:AD60"/>
    <mergeCell ref="A61:O61"/>
    <mergeCell ref="P61:AD61"/>
    <mergeCell ref="A63:F63"/>
    <mergeCell ref="G63:N63"/>
    <mergeCell ref="O63:V63"/>
    <mergeCell ref="W63:AD63"/>
    <mergeCell ref="M37:N37"/>
    <mergeCell ref="L47:T47"/>
    <mergeCell ref="U47:AD47"/>
    <mergeCell ref="X17:AC17"/>
    <mergeCell ref="X18:AC18"/>
    <mergeCell ref="X19:AC19"/>
    <mergeCell ref="H17:M17"/>
    <mergeCell ref="H18:M18"/>
    <mergeCell ref="H19:M19"/>
    <mergeCell ref="P17:U17"/>
    <mergeCell ref="P18:U18"/>
    <mergeCell ref="AB22:AD22"/>
    <mergeCell ref="L31:N31"/>
    <mergeCell ref="O31:Q31"/>
    <mergeCell ref="R31:T31"/>
    <mergeCell ref="L32:N32"/>
    <mergeCell ref="O32:Q32"/>
    <mergeCell ref="R32:T32"/>
    <mergeCell ref="L29:N29"/>
    <mergeCell ref="O29:Q29"/>
    <mergeCell ref="R29:T29"/>
    <mergeCell ref="L30:N30"/>
    <mergeCell ref="O30:Q30"/>
    <mergeCell ref="R30:T30"/>
    <mergeCell ref="M34:N34"/>
    <mergeCell ref="M36:N36"/>
    <mergeCell ref="V29:X29"/>
    <mergeCell ref="Y29:AA29"/>
    <mergeCell ref="AB27:AD27"/>
    <mergeCell ref="V28:X28"/>
    <mergeCell ref="Y28:AA28"/>
    <mergeCell ref="AB28:AD28"/>
    <mergeCell ref="R27:T27"/>
    <mergeCell ref="L28:N28"/>
    <mergeCell ref="O28:Q28"/>
    <mergeCell ref="R28:T28"/>
    <mergeCell ref="L27:N27"/>
    <mergeCell ref="AB34:AC34"/>
    <mergeCell ref="AB35:AC35"/>
    <mergeCell ref="B35:L36"/>
    <mergeCell ref="H30:J30"/>
    <mergeCell ref="Y32:AA32"/>
    <mergeCell ref="AB32:AD32"/>
    <mergeCell ref="V30:X30"/>
    <mergeCell ref="Y30:AA30"/>
    <mergeCell ref="AB30:AD30"/>
    <mergeCell ref="Q7:AD8"/>
    <mergeCell ref="A13:O13"/>
    <mergeCell ref="A14:O14"/>
    <mergeCell ref="P13:AD13"/>
    <mergeCell ref="P14:AD14"/>
    <mergeCell ref="A12:AD12"/>
    <mergeCell ref="A11:AD11"/>
    <mergeCell ref="U10:AD10"/>
    <mergeCell ref="V25:X25"/>
    <mergeCell ref="Y25:AA25"/>
    <mergeCell ref="AB25:AD25"/>
    <mergeCell ref="O16:V16"/>
    <mergeCell ref="W16:AD16"/>
    <mergeCell ref="A16:F16"/>
    <mergeCell ref="A17:F17"/>
    <mergeCell ref="A18:F18"/>
    <mergeCell ref="V20:AD20"/>
    <mergeCell ref="V21:X21"/>
    <mergeCell ref="Y21:AA21"/>
    <mergeCell ref="AB21:AD21"/>
    <mergeCell ref="H24:J24"/>
    <mergeCell ref="B25:D25"/>
    <mergeCell ref="H25:J25"/>
    <mergeCell ref="Y23:AA23"/>
    <mergeCell ref="A19:F19"/>
    <mergeCell ref="L25:N25"/>
    <mergeCell ref="O25:Q25"/>
    <mergeCell ref="R25:T25"/>
    <mergeCell ref="AB29:AD29"/>
    <mergeCell ref="V27:X27"/>
    <mergeCell ref="Y27:AA27"/>
    <mergeCell ref="O27:Q27"/>
    <mergeCell ref="G16:N16"/>
    <mergeCell ref="O21:Q21"/>
    <mergeCell ref="R21:T21"/>
    <mergeCell ref="L22:N22"/>
    <mergeCell ref="O22:Q22"/>
    <mergeCell ref="R22:T22"/>
    <mergeCell ref="H21:J21"/>
    <mergeCell ref="E21:G21"/>
    <mergeCell ref="B21:D21"/>
    <mergeCell ref="B22:D22"/>
    <mergeCell ref="H22:J22"/>
    <mergeCell ref="E22:G22"/>
    <mergeCell ref="AB24:AD24"/>
    <mergeCell ref="V26:X26"/>
    <mergeCell ref="Y26:AA26"/>
    <mergeCell ref="AB26:AD26"/>
    <mergeCell ref="AB23:AD23"/>
    <mergeCell ref="V24:X24"/>
    <mergeCell ref="Y24:AA24"/>
    <mergeCell ref="B29:D29"/>
    <mergeCell ref="H29:J29"/>
    <mergeCell ref="B20:J20"/>
    <mergeCell ref="L20:T20"/>
    <mergeCell ref="L21:N21"/>
    <mergeCell ref="B30:D30"/>
    <mergeCell ref="E30:G30"/>
    <mergeCell ref="E29:G29"/>
    <mergeCell ref="B23:D23"/>
    <mergeCell ref="H23:J23"/>
    <mergeCell ref="B24:D24"/>
    <mergeCell ref="E24:G24"/>
    <mergeCell ref="E23:G23"/>
    <mergeCell ref="E27:G27"/>
    <mergeCell ref="E26:G26"/>
    <mergeCell ref="B26:D26"/>
    <mergeCell ref="H26:J26"/>
    <mergeCell ref="E25:G25"/>
    <mergeCell ref="V23:X23"/>
    <mergeCell ref="D45:H45"/>
    <mergeCell ref="AB36:AC36"/>
    <mergeCell ref="I5:K5"/>
    <mergeCell ref="K7:L8"/>
    <mergeCell ref="M7:N8"/>
    <mergeCell ref="O7:P8"/>
    <mergeCell ref="V31:X31"/>
    <mergeCell ref="Y31:AA31"/>
    <mergeCell ref="AB31:AD31"/>
    <mergeCell ref="V32:X32"/>
    <mergeCell ref="L26:N26"/>
    <mergeCell ref="O26:Q26"/>
    <mergeCell ref="R26:T26"/>
    <mergeCell ref="L23:N23"/>
    <mergeCell ref="O23:Q23"/>
    <mergeCell ref="R23:T23"/>
    <mergeCell ref="L24:N24"/>
    <mergeCell ref="O24:Q24"/>
    <mergeCell ref="Q10:T10"/>
    <mergeCell ref="B31:D31"/>
    <mergeCell ref="E31:G31"/>
    <mergeCell ref="H31:J31"/>
    <mergeCell ref="B32:D32"/>
    <mergeCell ref="E32:G32"/>
    <mergeCell ref="F38:G38"/>
    <mergeCell ref="L38:M38"/>
    <mergeCell ref="A3:AD3"/>
    <mergeCell ref="A7:B7"/>
    <mergeCell ref="O19:V19"/>
    <mergeCell ref="P37:Z38"/>
    <mergeCell ref="A33:A40"/>
    <mergeCell ref="B43:D43"/>
    <mergeCell ref="E43:F43"/>
    <mergeCell ref="J43:K43"/>
    <mergeCell ref="M43:N43"/>
    <mergeCell ref="J42:L42"/>
    <mergeCell ref="M42:O42"/>
    <mergeCell ref="G43:I43"/>
    <mergeCell ref="A42:I42"/>
    <mergeCell ref="R24:T24"/>
    <mergeCell ref="V22:X22"/>
    <mergeCell ref="Y22:AA22"/>
    <mergeCell ref="E28:G28"/>
    <mergeCell ref="H32:J32"/>
    <mergeCell ref="B27:D27"/>
    <mergeCell ref="H27:J27"/>
    <mergeCell ref="B28:D28"/>
    <mergeCell ref="H28:J28"/>
    <mergeCell ref="P40:AA40"/>
    <mergeCell ref="AB39:AC39"/>
    <mergeCell ref="AB86:AC86"/>
    <mergeCell ref="AB37:AC38"/>
    <mergeCell ref="AB84:AC85"/>
    <mergeCell ref="AB40:AC40"/>
    <mergeCell ref="W42:AD42"/>
    <mergeCell ref="P42:V42"/>
    <mergeCell ref="P43:V43"/>
    <mergeCell ref="W43:X43"/>
    <mergeCell ref="Q45:T45"/>
    <mergeCell ref="U45:Y45"/>
    <mergeCell ref="AA45:AB45"/>
    <mergeCell ref="AC45:AD45"/>
    <mergeCell ref="A50:AD50"/>
    <mergeCell ref="I52:K52"/>
    <mergeCell ref="A54:B54"/>
    <mergeCell ref="K54:L55"/>
    <mergeCell ref="M54:N55"/>
    <mergeCell ref="O54:P55"/>
    <mergeCell ref="Q54:AD55"/>
    <mergeCell ref="Q57:T57"/>
    <mergeCell ref="U57:AD57"/>
    <mergeCell ref="A58:AD58"/>
  </mergeCells>
  <phoneticPr fontId="1"/>
  <conditionalFormatting sqref="AG33:BA33">
    <cfRule type="expression" dxfId="1" priority="2">
      <formula>$AG$33&lt;&gt;""</formula>
    </cfRule>
  </conditionalFormatting>
  <conditionalFormatting sqref="AG34:BA34">
    <cfRule type="expression" dxfId="0" priority="1">
      <formula>$AG$34&lt;&gt;""</formula>
    </cfRule>
  </conditionalFormatting>
  <dataValidations count="4">
    <dataValidation imeMode="halfAlpha" allowBlank="1" showInputMessage="1" showErrorMessage="1" sqref="K54:L55 G54 E54 V69:AD79 AC43 AA43 Y43 M43:N43 J43:K43 A43 E43:F43 AB84 K7:L8 O7:P8 C7 E7 G7 B69:J79 C54 L69:T79 M81:N81 M83:N83 L85:M86 F85:G86 AB81:AC83 AC90 AA90 Y90 M90:N90 J90:K90 A90 E90:F90 O54:P55 AB86:AC87 F39:G39 L39:M39" xr:uid="{795E0B2B-4599-47E8-A4EA-00054AF795E0}"/>
    <dataValidation imeMode="on" allowBlank="1" showInputMessage="1" showErrorMessage="1" sqref="A14:AD14 A12:AD12 I5:K5 P43:V43" xr:uid="{BF9784DB-85E0-4C1A-B266-AA43769DFC8D}"/>
    <dataValidation imeMode="off" allowBlank="1" showInputMessage="1" showErrorMessage="1" sqref="F38:G38 L22:T32 V22:AD30 P17:U18 AB34:AC40 M34:N34 M36:N36 L38:M38 B22:J32" xr:uid="{314391B7-73C1-4278-9DF9-571D1A15F722}"/>
    <dataValidation type="whole" allowBlank="1" showInputMessage="1" showErrorMessage="1" sqref="AG28:BK28" xr:uid="{630E6FB8-7601-4EA6-BD46-57E1359D00C5}">
      <formula1>0</formula1>
      <formula2>1</formula2>
    </dataValidation>
  </dataValidations>
  <printOptions horizontalCentered="1" verticalCentered="1"/>
  <pageMargins left="0.70866141732283472" right="0.74803149606299213" top="0.39370078740157483" bottom="0.39370078740157483" header="0.31496062992125984" footer="0.39370078740157483"/>
  <pageSetup paperSize="9" scale="95" orientation="portrait" blackAndWhite="1" r:id="rId1"/>
  <headerFooter>
    <oddFooter>&amp;R..</oddFooter>
  </headerFooter>
  <rowBreaks count="1" manualBreakCount="1">
    <brk id="47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3DB9-E69D-4DCA-86E0-8C509975C72E}">
  <sheetPr>
    <tabColor rgb="FFFF0000"/>
  </sheetPr>
  <dimension ref="A1:AH47"/>
  <sheetViews>
    <sheetView showGridLines="0" view="pageBreakPreview" topLeftCell="A14" zoomScaleNormal="100" zoomScaleSheetLayoutView="100" workbookViewId="0">
      <selection activeCell="K27" sqref="K27"/>
    </sheetView>
  </sheetViews>
  <sheetFormatPr defaultColWidth="2.875" defaultRowHeight="20.25" customHeight="1" x14ac:dyDescent="0.15"/>
  <cols>
    <col min="1" max="1" width="3.5" bestFit="1" customWidth="1"/>
    <col min="2" max="10" width="2.625" customWidth="1"/>
    <col min="12" max="20" width="2.625" customWidth="1"/>
    <col min="22" max="30" width="2.625" customWidth="1"/>
    <col min="31" max="31" width="0.75" customWidth="1"/>
    <col min="33" max="33" width="4.125" customWidth="1"/>
  </cols>
  <sheetData>
    <row r="1" spans="1:34" ht="16.5" customHeight="1" x14ac:dyDescent="0.15">
      <c r="A1" t="s">
        <v>0</v>
      </c>
    </row>
    <row r="2" spans="1:34" ht="12.75" customHeight="1" x14ac:dyDescent="0.15"/>
    <row r="3" spans="1:34" ht="16.5" customHeight="1" x14ac:dyDescent="0.15">
      <c r="A3" s="94" t="s">
        <v>55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</row>
    <row r="4" spans="1:34" ht="12.75" customHeight="1" x14ac:dyDescent="0.15"/>
    <row r="5" spans="1:34" ht="16.5" customHeight="1" x14ac:dyDescent="0.15">
      <c r="I5" s="193" t="s">
        <v>73</v>
      </c>
      <c r="J5" s="193"/>
      <c r="K5" s="193"/>
      <c r="L5" t="s">
        <v>1</v>
      </c>
    </row>
    <row r="6" spans="1:34" ht="13.5" customHeight="1" x14ac:dyDescent="0.15">
      <c r="AG6" s="14" t="str">
        <f>IF(I5="","👈　県税・総務事務所欄が記入されていません。","")</f>
        <v/>
      </c>
    </row>
    <row r="7" spans="1:34" ht="16.5" customHeight="1" x14ac:dyDescent="0.15">
      <c r="A7" s="95" t="s">
        <v>49</v>
      </c>
      <c r="B7" s="95"/>
      <c r="C7" s="21">
        <v>3</v>
      </c>
      <c r="D7" t="s">
        <v>2</v>
      </c>
      <c r="E7" s="21">
        <v>8</v>
      </c>
      <c r="F7" t="s">
        <v>3</v>
      </c>
      <c r="G7" s="21">
        <v>3</v>
      </c>
      <c r="H7" t="s">
        <v>4</v>
      </c>
      <c r="K7" s="194">
        <v>3</v>
      </c>
      <c r="L7" s="195"/>
      <c r="M7" s="100" t="s">
        <v>2</v>
      </c>
      <c r="N7" s="100"/>
      <c r="O7" s="194">
        <v>7</v>
      </c>
      <c r="P7" s="195"/>
      <c r="Q7" s="101" t="s">
        <v>5</v>
      </c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G7" s="15" t="str">
        <f>IF(OR(C7="",E7="",G7=""),"👈　提出年月日が記入されていません。","")</f>
        <v/>
      </c>
    </row>
    <row r="8" spans="1:34" ht="16.5" customHeight="1" x14ac:dyDescent="0.15">
      <c r="K8" s="196"/>
      <c r="L8" s="197"/>
      <c r="M8" s="100"/>
      <c r="N8" s="100"/>
      <c r="O8" s="196"/>
      <c r="P8" s="197"/>
      <c r="Q8" s="101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G8" s="14" t="str">
        <f>IF(OR(K7="",O7=""),"👈　申告年月欄が記入されていません。","")</f>
        <v/>
      </c>
      <c r="AH8" s="16"/>
    </row>
    <row r="9" spans="1:34" ht="11.25" customHeight="1" x14ac:dyDescent="0.15"/>
    <row r="10" spans="1:34" ht="20.25" customHeight="1" x14ac:dyDescent="0.15">
      <c r="Q10" s="103" t="s">
        <v>6</v>
      </c>
      <c r="R10" s="104"/>
      <c r="S10" s="104"/>
      <c r="T10" s="104"/>
      <c r="U10" s="187" t="s">
        <v>74</v>
      </c>
      <c r="V10" s="188"/>
      <c r="W10" s="188"/>
      <c r="X10" s="188"/>
      <c r="Y10" s="188"/>
      <c r="Z10" s="188"/>
      <c r="AA10" s="188"/>
      <c r="AB10" s="188"/>
      <c r="AC10" s="188"/>
      <c r="AD10" s="189"/>
      <c r="AG10" s="14" t="str">
        <f>IF(U10="","👈　登録番号欄が記入されていません。","")</f>
        <v/>
      </c>
    </row>
    <row r="11" spans="1:34" ht="20.25" customHeight="1" x14ac:dyDescent="0.15">
      <c r="A11" s="84" t="s">
        <v>61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/>
    </row>
    <row r="12" spans="1:34" ht="46.5" customHeight="1" x14ac:dyDescent="0.15">
      <c r="A12" s="190" t="s">
        <v>75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2"/>
      <c r="AG12" s="14" t="str">
        <f>IF(A12="","👈　特別徴収義務者所在地・氏名欄が記入されていません。","")</f>
        <v/>
      </c>
    </row>
    <row r="13" spans="1:34" ht="20.25" customHeight="1" x14ac:dyDescent="0.15">
      <c r="A13" s="84" t="s">
        <v>62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84" t="s">
        <v>63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6"/>
      <c r="AG13" s="14" t="str">
        <f>IF(A14="","👈　ゴルフ場名欄が記入されていません。","")</f>
        <v/>
      </c>
    </row>
    <row r="14" spans="1:34" ht="35.25" customHeight="1" x14ac:dyDescent="0.15">
      <c r="A14" s="198" t="s">
        <v>71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9" t="s">
        <v>72</v>
      </c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200"/>
      <c r="AG14" s="14" t="str">
        <f>IF(P14="","👈　ゴルフ場所在地欄が記入されていません。","")</f>
        <v/>
      </c>
    </row>
    <row r="15" spans="1:34" ht="9.75" customHeight="1" x14ac:dyDescent="0.15"/>
    <row r="16" spans="1:34" ht="31.5" customHeight="1" x14ac:dyDescent="0.15">
      <c r="A16" s="87" t="s">
        <v>64</v>
      </c>
      <c r="B16" s="87"/>
      <c r="C16" s="87"/>
      <c r="D16" s="87"/>
      <c r="E16" s="87"/>
      <c r="F16" s="87"/>
      <c r="G16" s="136" t="s">
        <v>85</v>
      </c>
      <c r="H16" s="87"/>
      <c r="I16" s="87"/>
      <c r="J16" s="87"/>
      <c r="K16" s="87"/>
      <c r="L16" s="87"/>
      <c r="M16" s="87"/>
      <c r="N16" s="87"/>
      <c r="O16" s="136" t="s">
        <v>66</v>
      </c>
      <c r="P16" s="87"/>
      <c r="Q16" s="87"/>
      <c r="R16" s="87"/>
      <c r="S16" s="87"/>
      <c r="T16" s="87"/>
      <c r="U16" s="87"/>
      <c r="V16" s="84"/>
      <c r="W16" s="152" t="s">
        <v>67</v>
      </c>
      <c r="X16" s="153"/>
      <c r="Y16" s="153"/>
      <c r="Z16" s="153"/>
      <c r="AA16" s="153"/>
      <c r="AB16" s="153"/>
      <c r="AC16" s="153"/>
      <c r="AD16" s="153"/>
    </row>
    <row r="17" spans="1:33" ht="15.75" customHeight="1" x14ac:dyDescent="0.15">
      <c r="A17" s="87" t="s">
        <v>56</v>
      </c>
      <c r="B17" s="87"/>
      <c r="C17" s="87"/>
      <c r="D17" s="87"/>
      <c r="E17" s="87"/>
      <c r="F17" s="87"/>
      <c r="G17" s="11"/>
      <c r="H17" s="202">
        <f>V32</f>
        <v>3783</v>
      </c>
      <c r="I17" s="202"/>
      <c r="J17" s="202"/>
      <c r="K17" s="202"/>
      <c r="L17" s="202"/>
      <c r="M17" s="202"/>
      <c r="N17" s="22"/>
      <c r="O17" s="11"/>
      <c r="P17" s="203">
        <v>1080</v>
      </c>
      <c r="Q17" s="203"/>
      <c r="R17" s="203"/>
      <c r="S17" s="203"/>
      <c r="T17" s="203"/>
      <c r="U17" s="203"/>
      <c r="V17" s="22"/>
      <c r="W17" s="11"/>
      <c r="X17" s="202">
        <f>IF(H17="","",H17*P17)</f>
        <v>4085640</v>
      </c>
      <c r="Y17" s="202"/>
      <c r="Z17" s="202"/>
      <c r="AA17" s="202"/>
      <c r="AB17" s="202"/>
      <c r="AC17" s="202"/>
      <c r="AD17" s="22"/>
      <c r="AG17" s="14"/>
    </row>
    <row r="18" spans="1:33" ht="15.75" customHeight="1" x14ac:dyDescent="0.15">
      <c r="A18" s="87" t="s">
        <v>57</v>
      </c>
      <c r="B18" s="87"/>
      <c r="C18" s="87"/>
      <c r="D18" s="87"/>
      <c r="E18" s="87"/>
      <c r="F18" s="87"/>
      <c r="G18" s="11"/>
      <c r="H18" s="202">
        <f>Y32</f>
        <v>230</v>
      </c>
      <c r="I18" s="202"/>
      <c r="J18" s="202"/>
      <c r="K18" s="202"/>
      <c r="L18" s="202"/>
      <c r="M18" s="202"/>
      <c r="N18" s="22"/>
      <c r="O18" s="11"/>
      <c r="P18" s="203">
        <v>540</v>
      </c>
      <c r="Q18" s="203"/>
      <c r="R18" s="203"/>
      <c r="S18" s="203"/>
      <c r="T18" s="203"/>
      <c r="U18" s="203"/>
      <c r="V18" s="22"/>
      <c r="W18" s="11"/>
      <c r="X18" s="202">
        <f>IF(H18="","",H18*P18)</f>
        <v>124200</v>
      </c>
      <c r="Y18" s="202"/>
      <c r="Z18" s="202"/>
      <c r="AA18" s="202"/>
      <c r="AB18" s="202"/>
      <c r="AC18" s="202"/>
      <c r="AD18" s="22"/>
      <c r="AG18" s="14"/>
    </row>
    <row r="19" spans="1:33" ht="15.75" customHeight="1" x14ac:dyDescent="0.15">
      <c r="A19" s="87" t="s">
        <v>58</v>
      </c>
      <c r="B19" s="87"/>
      <c r="C19" s="87"/>
      <c r="D19" s="87"/>
      <c r="E19" s="87"/>
      <c r="F19" s="87"/>
      <c r="G19" s="11"/>
      <c r="H19" s="202">
        <f>IF(AND(H17="",H18=""),"",SUM(H17:M18))</f>
        <v>4013</v>
      </c>
      <c r="I19" s="202"/>
      <c r="J19" s="202"/>
      <c r="K19" s="202"/>
      <c r="L19" s="202"/>
      <c r="M19" s="202"/>
      <c r="N19" s="22"/>
      <c r="O19" s="204"/>
      <c r="P19" s="204"/>
      <c r="Q19" s="204"/>
      <c r="R19" s="204"/>
      <c r="S19" s="204"/>
      <c r="T19" s="204"/>
      <c r="U19" s="204"/>
      <c r="V19" s="205"/>
      <c r="W19" s="23"/>
      <c r="X19" s="201">
        <f>IF(H19="","",SUM(X17:AC18))</f>
        <v>4209840</v>
      </c>
      <c r="Y19" s="201"/>
      <c r="Z19" s="201"/>
      <c r="AA19" s="201"/>
      <c r="AB19" s="201"/>
      <c r="AC19" s="201"/>
      <c r="AD19" s="24"/>
    </row>
    <row r="20" spans="1:33" ht="20.25" customHeight="1" x14ac:dyDescent="0.15">
      <c r="A20" s="2" t="s">
        <v>4</v>
      </c>
      <c r="B20" s="87" t="s">
        <v>86</v>
      </c>
      <c r="C20" s="87"/>
      <c r="D20" s="87"/>
      <c r="E20" s="87"/>
      <c r="F20" s="87"/>
      <c r="G20" s="87"/>
      <c r="H20" s="87"/>
      <c r="I20" s="87"/>
      <c r="J20" s="84"/>
      <c r="K20" s="2" t="s">
        <v>4</v>
      </c>
      <c r="L20" s="87" t="s">
        <v>86</v>
      </c>
      <c r="M20" s="87"/>
      <c r="N20" s="87"/>
      <c r="O20" s="87"/>
      <c r="P20" s="87"/>
      <c r="Q20" s="87"/>
      <c r="R20" s="87"/>
      <c r="S20" s="87"/>
      <c r="T20" s="84"/>
      <c r="U20" s="2" t="s">
        <v>4</v>
      </c>
      <c r="V20" s="87" t="s">
        <v>86</v>
      </c>
      <c r="W20" s="87"/>
      <c r="X20" s="87"/>
      <c r="Y20" s="87"/>
      <c r="Z20" s="87"/>
      <c r="AA20" s="87"/>
      <c r="AB20" s="87"/>
      <c r="AC20" s="87"/>
      <c r="AD20" s="87"/>
    </row>
    <row r="21" spans="1:33" ht="20.25" customHeight="1" x14ac:dyDescent="0.15">
      <c r="A21" s="3"/>
      <c r="B21" s="135" t="s">
        <v>7</v>
      </c>
      <c r="C21" s="135"/>
      <c r="D21" s="135"/>
      <c r="E21" s="141" t="s">
        <v>8</v>
      </c>
      <c r="F21" s="138"/>
      <c r="G21" s="142"/>
      <c r="H21" s="135" t="s">
        <v>9</v>
      </c>
      <c r="I21" s="135"/>
      <c r="J21" s="135"/>
      <c r="K21" s="5"/>
      <c r="L21" s="135" t="s">
        <v>7</v>
      </c>
      <c r="M21" s="135"/>
      <c r="N21" s="135"/>
      <c r="O21" s="137" t="s">
        <v>8</v>
      </c>
      <c r="P21" s="138"/>
      <c r="Q21" s="139"/>
      <c r="R21" s="135" t="s">
        <v>9</v>
      </c>
      <c r="S21" s="135"/>
      <c r="T21" s="135"/>
      <c r="U21" s="5"/>
      <c r="V21" s="154" t="s">
        <v>7</v>
      </c>
      <c r="W21" s="135"/>
      <c r="X21" s="135"/>
      <c r="Y21" s="137" t="s">
        <v>8</v>
      </c>
      <c r="Z21" s="138"/>
      <c r="AA21" s="139"/>
      <c r="AB21" s="135" t="s">
        <v>9</v>
      </c>
      <c r="AC21" s="135"/>
      <c r="AD21" s="206"/>
    </row>
    <row r="22" spans="1:33" ht="18.75" customHeight="1" x14ac:dyDescent="0.15">
      <c r="A22" s="13">
        <v>1</v>
      </c>
      <c r="B22" s="207">
        <v>70</v>
      </c>
      <c r="C22" s="207"/>
      <c r="D22" s="208"/>
      <c r="E22" s="209">
        <v>5</v>
      </c>
      <c r="F22" s="207"/>
      <c r="G22" s="210"/>
      <c r="H22" s="211">
        <v>9</v>
      </c>
      <c r="I22" s="207"/>
      <c r="J22" s="207"/>
      <c r="K22" s="13" t="s">
        <v>81</v>
      </c>
      <c r="L22" s="207">
        <v>0</v>
      </c>
      <c r="M22" s="207"/>
      <c r="N22" s="208"/>
      <c r="O22" s="209">
        <v>0</v>
      </c>
      <c r="P22" s="207"/>
      <c r="Q22" s="210"/>
      <c r="R22" s="211">
        <v>0</v>
      </c>
      <c r="S22" s="207"/>
      <c r="T22" s="207"/>
      <c r="U22" s="13" t="s">
        <v>26</v>
      </c>
      <c r="V22" s="207">
        <v>101</v>
      </c>
      <c r="W22" s="207"/>
      <c r="X22" s="208"/>
      <c r="Y22" s="209">
        <v>5</v>
      </c>
      <c r="Z22" s="207"/>
      <c r="AA22" s="210"/>
      <c r="AB22" s="211">
        <v>34</v>
      </c>
      <c r="AC22" s="207"/>
      <c r="AD22" s="207"/>
    </row>
    <row r="23" spans="1:33" ht="18.75" customHeight="1" x14ac:dyDescent="0.15">
      <c r="A23" s="13">
        <v>2</v>
      </c>
      <c r="B23" s="207">
        <v>82</v>
      </c>
      <c r="C23" s="207"/>
      <c r="D23" s="208"/>
      <c r="E23" s="209">
        <v>5</v>
      </c>
      <c r="F23" s="207"/>
      <c r="G23" s="210"/>
      <c r="H23" s="211">
        <v>70</v>
      </c>
      <c r="I23" s="207"/>
      <c r="J23" s="207"/>
      <c r="K23" s="13" t="s">
        <v>17</v>
      </c>
      <c r="L23" s="207">
        <v>81</v>
      </c>
      <c r="M23" s="207"/>
      <c r="N23" s="208"/>
      <c r="O23" s="209">
        <v>6</v>
      </c>
      <c r="P23" s="207"/>
      <c r="Q23" s="210"/>
      <c r="R23" s="211">
        <v>50</v>
      </c>
      <c r="S23" s="207"/>
      <c r="T23" s="207"/>
      <c r="U23" s="13" t="s">
        <v>27</v>
      </c>
      <c r="V23" s="207">
        <v>79</v>
      </c>
      <c r="W23" s="207"/>
      <c r="X23" s="208"/>
      <c r="Y23" s="209">
        <v>7</v>
      </c>
      <c r="Z23" s="207"/>
      <c r="AA23" s="210"/>
      <c r="AB23" s="211">
        <v>64</v>
      </c>
      <c r="AC23" s="207"/>
      <c r="AD23" s="207"/>
    </row>
    <row r="24" spans="1:33" ht="18.75" customHeight="1" x14ac:dyDescent="0.15">
      <c r="A24" s="13">
        <v>3</v>
      </c>
      <c r="B24" s="207">
        <v>88</v>
      </c>
      <c r="C24" s="207"/>
      <c r="D24" s="208"/>
      <c r="E24" s="209">
        <v>10</v>
      </c>
      <c r="F24" s="207"/>
      <c r="G24" s="210"/>
      <c r="H24" s="211">
        <v>80</v>
      </c>
      <c r="I24" s="207"/>
      <c r="J24" s="207"/>
      <c r="K24" s="13" t="s">
        <v>18</v>
      </c>
      <c r="L24" s="207">
        <v>64</v>
      </c>
      <c r="M24" s="207"/>
      <c r="N24" s="208"/>
      <c r="O24" s="209">
        <v>2</v>
      </c>
      <c r="P24" s="207"/>
      <c r="Q24" s="210"/>
      <c r="R24" s="211">
        <v>30</v>
      </c>
      <c r="S24" s="207"/>
      <c r="T24" s="207"/>
      <c r="U24" s="13" t="s">
        <v>28</v>
      </c>
      <c r="V24" s="207">
        <v>201</v>
      </c>
      <c r="W24" s="207"/>
      <c r="X24" s="208"/>
      <c r="Y24" s="209">
        <v>20</v>
      </c>
      <c r="Z24" s="207"/>
      <c r="AA24" s="210"/>
      <c r="AB24" s="211">
        <v>15</v>
      </c>
      <c r="AC24" s="207"/>
      <c r="AD24" s="207"/>
    </row>
    <row r="25" spans="1:33" ht="18.75" customHeight="1" x14ac:dyDescent="0.15">
      <c r="A25" s="13">
        <v>4</v>
      </c>
      <c r="B25" s="207">
        <v>248</v>
      </c>
      <c r="C25" s="207"/>
      <c r="D25" s="208"/>
      <c r="E25" s="209">
        <v>12</v>
      </c>
      <c r="F25" s="207"/>
      <c r="G25" s="210"/>
      <c r="H25" s="211">
        <v>30</v>
      </c>
      <c r="I25" s="207"/>
      <c r="J25" s="207"/>
      <c r="K25" s="13" t="s">
        <v>19</v>
      </c>
      <c r="L25" s="207">
        <v>130</v>
      </c>
      <c r="M25" s="207"/>
      <c r="N25" s="208"/>
      <c r="O25" s="209">
        <v>10</v>
      </c>
      <c r="P25" s="207"/>
      <c r="Q25" s="210"/>
      <c r="R25" s="211">
        <v>50</v>
      </c>
      <c r="S25" s="207"/>
      <c r="T25" s="207"/>
      <c r="U25" s="13" t="s">
        <v>29</v>
      </c>
      <c r="V25" s="207">
        <v>146</v>
      </c>
      <c r="W25" s="207"/>
      <c r="X25" s="208"/>
      <c r="Y25" s="209">
        <v>10</v>
      </c>
      <c r="Z25" s="207"/>
      <c r="AA25" s="210"/>
      <c r="AB25" s="211">
        <v>16</v>
      </c>
      <c r="AC25" s="207"/>
      <c r="AD25" s="207"/>
    </row>
    <row r="26" spans="1:33" ht="18.75" customHeight="1" x14ac:dyDescent="0.15">
      <c r="A26" s="13">
        <v>5</v>
      </c>
      <c r="B26" s="207">
        <v>224</v>
      </c>
      <c r="C26" s="207"/>
      <c r="D26" s="208"/>
      <c r="E26" s="209">
        <v>12</v>
      </c>
      <c r="F26" s="207"/>
      <c r="G26" s="210"/>
      <c r="H26" s="211">
        <v>20</v>
      </c>
      <c r="I26" s="207"/>
      <c r="J26" s="207"/>
      <c r="K26" s="13" t="s">
        <v>20</v>
      </c>
      <c r="L26" s="207">
        <v>200</v>
      </c>
      <c r="M26" s="207"/>
      <c r="N26" s="208"/>
      <c r="O26" s="209">
        <v>15</v>
      </c>
      <c r="P26" s="207"/>
      <c r="Q26" s="210"/>
      <c r="R26" s="211">
        <v>70</v>
      </c>
      <c r="S26" s="207"/>
      <c r="T26" s="207"/>
      <c r="U26" s="13" t="s">
        <v>30</v>
      </c>
      <c r="V26" s="207">
        <v>128</v>
      </c>
      <c r="W26" s="207"/>
      <c r="X26" s="208"/>
      <c r="Y26" s="209">
        <v>8</v>
      </c>
      <c r="Z26" s="207"/>
      <c r="AA26" s="210"/>
      <c r="AB26" s="211">
        <v>51</v>
      </c>
      <c r="AC26" s="207"/>
      <c r="AD26" s="207"/>
    </row>
    <row r="27" spans="1:33" ht="18.75" customHeight="1" x14ac:dyDescent="0.15">
      <c r="A27" s="13">
        <v>6</v>
      </c>
      <c r="B27" s="207">
        <v>79</v>
      </c>
      <c r="C27" s="207"/>
      <c r="D27" s="208"/>
      <c r="E27" s="209">
        <v>5</v>
      </c>
      <c r="F27" s="207"/>
      <c r="G27" s="210"/>
      <c r="H27" s="211">
        <v>69</v>
      </c>
      <c r="I27" s="207"/>
      <c r="J27" s="207"/>
      <c r="K27" s="13" t="s">
        <v>21</v>
      </c>
      <c r="L27" s="207">
        <v>70</v>
      </c>
      <c r="M27" s="207"/>
      <c r="N27" s="208"/>
      <c r="O27" s="209">
        <v>3</v>
      </c>
      <c r="P27" s="207"/>
      <c r="Q27" s="210"/>
      <c r="R27" s="211">
        <v>30</v>
      </c>
      <c r="S27" s="207"/>
      <c r="T27" s="207"/>
      <c r="U27" s="13" t="s">
        <v>31</v>
      </c>
      <c r="V27" s="207">
        <v>109</v>
      </c>
      <c r="W27" s="207"/>
      <c r="X27" s="208"/>
      <c r="Y27" s="209">
        <v>7</v>
      </c>
      <c r="Z27" s="207"/>
      <c r="AA27" s="210"/>
      <c r="AB27" s="211">
        <v>18</v>
      </c>
      <c r="AC27" s="207"/>
      <c r="AD27" s="207"/>
    </row>
    <row r="28" spans="1:33" ht="18.75" customHeight="1" x14ac:dyDescent="0.15">
      <c r="A28" s="13">
        <v>7</v>
      </c>
      <c r="B28" s="207">
        <v>96</v>
      </c>
      <c r="C28" s="207"/>
      <c r="D28" s="208"/>
      <c r="E28" s="209">
        <v>8</v>
      </c>
      <c r="F28" s="207"/>
      <c r="G28" s="210"/>
      <c r="H28" s="211">
        <v>21</v>
      </c>
      <c r="I28" s="207"/>
      <c r="J28" s="207"/>
      <c r="K28" s="13" t="s">
        <v>22</v>
      </c>
      <c r="L28" s="207">
        <v>130</v>
      </c>
      <c r="M28" s="207"/>
      <c r="N28" s="208"/>
      <c r="O28" s="209">
        <v>8</v>
      </c>
      <c r="P28" s="207"/>
      <c r="Q28" s="210"/>
      <c r="R28" s="211">
        <v>19</v>
      </c>
      <c r="S28" s="207"/>
      <c r="T28" s="207"/>
      <c r="U28" s="13" t="s">
        <v>32</v>
      </c>
      <c r="V28" s="207">
        <v>241</v>
      </c>
      <c r="W28" s="207"/>
      <c r="X28" s="208"/>
      <c r="Y28" s="209">
        <v>12</v>
      </c>
      <c r="Z28" s="207"/>
      <c r="AA28" s="210"/>
      <c r="AB28" s="211">
        <v>14</v>
      </c>
      <c r="AC28" s="207"/>
      <c r="AD28" s="207"/>
    </row>
    <row r="29" spans="1:33" ht="18.75" customHeight="1" x14ac:dyDescent="0.15">
      <c r="A29" s="13">
        <v>8</v>
      </c>
      <c r="B29" s="207">
        <v>102</v>
      </c>
      <c r="C29" s="207"/>
      <c r="D29" s="208"/>
      <c r="E29" s="209">
        <v>11</v>
      </c>
      <c r="F29" s="207"/>
      <c r="G29" s="210"/>
      <c r="H29" s="211">
        <v>71</v>
      </c>
      <c r="I29" s="207"/>
      <c r="J29" s="207"/>
      <c r="K29" s="13" t="s">
        <v>23</v>
      </c>
      <c r="L29" s="207">
        <v>240</v>
      </c>
      <c r="M29" s="207"/>
      <c r="N29" s="208"/>
      <c r="O29" s="209">
        <v>14</v>
      </c>
      <c r="P29" s="207"/>
      <c r="Q29" s="210"/>
      <c r="R29" s="211">
        <v>25</v>
      </c>
      <c r="S29" s="207"/>
      <c r="T29" s="207"/>
      <c r="U29" s="13" t="s">
        <v>33</v>
      </c>
      <c r="V29" s="207">
        <v>210</v>
      </c>
      <c r="W29" s="207"/>
      <c r="X29" s="208"/>
      <c r="Y29" s="209">
        <v>10</v>
      </c>
      <c r="Z29" s="207"/>
      <c r="AA29" s="210"/>
      <c r="AB29" s="211">
        <v>70</v>
      </c>
      <c r="AC29" s="207"/>
      <c r="AD29" s="207"/>
    </row>
    <row r="30" spans="1:33" ht="18.75" customHeight="1" x14ac:dyDescent="0.15">
      <c r="A30" s="13">
        <v>9</v>
      </c>
      <c r="B30" s="207">
        <v>66</v>
      </c>
      <c r="C30" s="207"/>
      <c r="D30" s="208"/>
      <c r="E30" s="209">
        <v>3</v>
      </c>
      <c r="F30" s="207"/>
      <c r="G30" s="210"/>
      <c r="H30" s="211">
        <v>85</v>
      </c>
      <c r="I30" s="207"/>
      <c r="J30" s="207"/>
      <c r="K30" s="13" t="s">
        <v>24</v>
      </c>
      <c r="L30" s="207">
        <v>70</v>
      </c>
      <c r="M30" s="207"/>
      <c r="N30" s="208"/>
      <c r="O30" s="209">
        <v>2</v>
      </c>
      <c r="P30" s="207"/>
      <c r="Q30" s="210"/>
      <c r="R30" s="211">
        <v>41</v>
      </c>
      <c r="S30" s="207"/>
      <c r="T30" s="207"/>
      <c r="U30" s="13" t="s">
        <v>34</v>
      </c>
      <c r="V30" s="207">
        <v>124</v>
      </c>
      <c r="W30" s="207"/>
      <c r="X30" s="208"/>
      <c r="Y30" s="209">
        <v>6</v>
      </c>
      <c r="Z30" s="207"/>
      <c r="AA30" s="210"/>
      <c r="AB30" s="211">
        <v>20</v>
      </c>
      <c r="AC30" s="207"/>
      <c r="AD30" s="207"/>
    </row>
    <row r="31" spans="1:33" ht="18.75" customHeight="1" x14ac:dyDescent="0.15">
      <c r="A31" s="13">
        <v>10</v>
      </c>
      <c r="B31" s="207">
        <v>88</v>
      </c>
      <c r="C31" s="207"/>
      <c r="D31" s="208"/>
      <c r="E31" s="209">
        <v>3</v>
      </c>
      <c r="F31" s="207"/>
      <c r="G31" s="210"/>
      <c r="H31" s="211">
        <v>46</v>
      </c>
      <c r="I31" s="207"/>
      <c r="J31" s="207"/>
      <c r="K31" s="13" t="s">
        <v>82</v>
      </c>
      <c r="L31" s="207">
        <v>0</v>
      </c>
      <c r="M31" s="207"/>
      <c r="N31" s="208"/>
      <c r="O31" s="209">
        <v>0</v>
      </c>
      <c r="P31" s="207"/>
      <c r="Q31" s="210"/>
      <c r="R31" s="211">
        <v>0</v>
      </c>
      <c r="S31" s="207"/>
      <c r="T31" s="207"/>
      <c r="U31" s="13"/>
      <c r="V31" s="128"/>
      <c r="W31" s="128"/>
      <c r="X31" s="129"/>
      <c r="Y31" s="130"/>
      <c r="Z31" s="128"/>
      <c r="AA31" s="131"/>
      <c r="AB31" s="132"/>
      <c r="AC31" s="128"/>
      <c r="AD31" s="128"/>
    </row>
    <row r="32" spans="1:33" ht="18.75" customHeight="1" x14ac:dyDescent="0.15">
      <c r="A32" s="13">
        <v>11</v>
      </c>
      <c r="B32" s="207">
        <v>246</v>
      </c>
      <c r="C32" s="207"/>
      <c r="D32" s="208"/>
      <c r="E32" s="209">
        <v>10</v>
      </c>
      <c r="F32" s="207"/>
      <c r="G32" s="210"/>
      <c r="H32" s="211">
        <v>13</v>
      </c>
      <c r="I32" s="207"/>
      <c r="J32" s="207"/>
      <c r="K32" s="13" t="s">
        <v>25</v>
      </c>
      <c r="L32" s="207">
        <v>70</v>
      </c>
      <c r="M32" s="207"/>
      <c r="N32" s="208"/>
      <c r="O32" s="209">
        <v>1</v>
      </c>
      <c r="P32" s="207"/>
      <c r="Q32" s="210"/>
      <c r="R32" s="211">
        <v>31</v>
      </c>
      <c r="S32" s="207"/>
      <c r="T32" s="207"/>
      <c r="U32" s="4" t="s">
        <v>35</v>
      </c>
      <c r="V32" s="212">
        <f>IF(SUM(B22:D32,L22:N32,V22:X30)=0,"",SUM(B22:D32,L22:N32,V22:X30))</f>
        <v>3783</v>
      </c>
      <c r="W32" s="212"/>
      <c r="X32" s="213"/>
      <c r="Y32" s="214">
        <f t="shared" ref="Y32" si="0">IF(SUM(E22:G32,O22:Q32,Y22:AA30)=0,"",SUM(E22:G32,O22:Q32,Y22:AA30))</f>
        <v>230</v>
      </c>
      <c r="Z32" s="202"/>
      <c r="AA32" s="215"/>
      <c r="AB32" s="214">
        <f t="shared" ref="AB32" si="1">IF(SUM(H22:J32,R22:T32,AB22:AD30)=0,"",SUM(H22:J32,R22:T32,AB22:AD30))</f>
        <v>1162</v>
      </c>
      <c r="AC32" s="202"/>
      <c r="AD32" s="216"/>
    </row>
    <row r="33" spans="1:33" ht="16.5" customHeight="1" x14ac:dyDescent="0.15">
      <c r="A33" s="110" t="s">
        <v>10</v>
      </c>
      <c r="B33" s="29" t="s">
        <v>11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40" t="s">
        <v>36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6"/>
      <c r="AB33" s="30"/>
      <c r="AC33" s="30"/>
      <c r="AD33" s="31"/>
      <c r="AG33" s="14"/>
    </row>
    <row r="34" spans="1:33" ht="16.5" customHeight="1" x14ac:dyDescent="0.15">
      <c r="A34" s="111"/>
      <c r="B34" s="32" t="s">
        <v>12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20">
        <v>100</v>
      </c>
      <c r="N34" s="220"/>
      <c r="O34" s="38" t="s">
        <v>59</v>
      </c>
      <c r="P34" s="41" t="s">
        <v>37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B34" s="218">
        <v>12</v>
      </c>
      <c r="AC34" s="218"/>
      <c r="AD34" s="34" t="s">
        <v>59</v>
      </c>
      <c r="AG34" s="14"/>
    </row>
    <row r="35" spans="1:33" ht="16.5" customHeight="1" x14ac:dyDescent="0.15">
      <c r="A35" s="111"/>
      <c r="B35" s="157" t="s">
        <v>90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35"/>
      <c r="N35" s="35"/>
      <c r="O35" s="62"/>
      <c r="P35" s="33" t="s">
        <v>38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B35" s="218">
        <v>1000</v>
      </c>
      <c r="AC35" s="218"/>
      <c r="AD35" s="34" t="s">
        <v>59</v>
      </c>
    </row>
    <row r="36" spans="1:33" ht="16.5" customHeight="1" x14ac:dyDescent="0.15">
      <c r="A36" s="111"/>
      <c r="B36" s="157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220">
        <v>0</v>
      </c>
      <c r="N36" s="220"/>
      <c r="O36" s="63" t="s">
        <v>59</v>
      </c>
      <c r="P36" s="33" t="s">
        <v>84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B36" s="218">
        <v>100</v>
      </c>
      <c r="AC36" s="218"/>
      <c r="AD36" s="34" t="s">
        <v>59</v>
      </c>
    </row>
    <row r="37" spans="1:33" ht="16.5" customHeight="1" x14ac:dyDescent="0.15">
      <c r="A37" s="111"/>
      <c r="B37" s="32" t="s">
        <v>13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162">
        <f>IF(SUM(F38,L38)=0,"",SUM(F38,L38))</f>
        <v>130</v>
      </c>
      <c r="N37" s="162"/>
      <c r="O37" s="65" t="s">
        <v>59</v>
      </c>
      <c r="P37" s="109" t="s">
        <v>88</v>
      </c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B37" s="219"/>
      <c r="AC37" s="219"/>
      <c r="AD37" s="36"/>
    </row>
    <row r="38" spans="1:33" ht="16.5" customHeight="1" x14ac:dyDescent="0.15">
      <c r="A38" s="111"/>
      <c r="B38" s="32"/>
      <c r="C38" s="33" t="s">
        <v>14</v>
      </c>
      <c r="D38" s="33"/>
      <c r="E38" s="33"/>
      <c r="F38" s="217">
        <v>80</v>
      </c>
      <c r="G38" s="217"/>
      <c r="H38" s="33" t="s">
        <v>15</v>
      </c>
      <c r="I38" s="33"/>
      <c r="J38" s="33"/>
      <c r="K38" s="33"/>
      <c r="L38" s="217">
        <v>50</v>
      </c>
      <c r="M38" s="217"/>
      <c r="N38" s="33" t="s">
        <v>16</v>
      </c>
      <c r="O38" s="64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B38" s="218">
        <v>0</v>
      </c>
      <c r="AC38" s="218"/>
      <c r="AD38" s="34" t="s">
        <v>59</v>
      </c>
    </row>
    <row r="39" spans="1:33" ht="16.5" customHeight="1" x14ac:dyDescent="0.15">
      <c r="A39" s="111"/>
      <c r="B39" s="32"/>
      <c r="C39" s="33"/>
      <c r="D39" s="33"/>
      <c r="E39" s="33"/>
      <c r="F39" s="42"/>
      <c r="G39" s="42"/>
      <c r="H39" s="33"/>
      <c r="I39" s="33"/>
      <c r="J39" s="33"/>
      <c r="K39" s="33"/>
      <c r="L39" s="42"/>
      <c r="M39" s="42"/>
      <c r="N39" s="33"/>
      <c r="O39" s="64"/>
      <c r="P39" s="61" t="s">
        <v>39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218">
        <v>50</v>
      </c>
      <c r="AC39" s="218"/>
      <c r="AD39" s="34" t="s">
        <v>77</v>
      </c>
    </row>
    <row r="40" spans="1:33" ht="27.75" customHeight="1" x14ac:dyDescent="0.15">
      <c r="A40" s="112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63"/>
      <c r="P40" s="75" t="s">
        <v>78</v>
      </c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218">
        <v>0</v>
      </c>
      <c r="AC40" s="218"/>
      <c r="AD40" s="34" t="s">
        <v>59</v>
      </c>
    </row>
    <row r="41" spans="1:33" ht="12.75" customHeight="1" x14ac:dyDescent="0.15">
      <c r="AG41" s="14"/>
    </row>
    <row r="42" spans="1:33" ht="20.25" customHeight="1" x14ac:dyDescent="0.15">
      <c r="A42" s="87" t="s">
        <v>40</v>
      </c>
      <c r="B42" s="87"/>
      <c r="C42" s="87"/>
      <c r="D42" s="87"/>
      <c r="E42" s="87"/>
      <c r="F42" s="87"/>
      <c r="G42" s="87"/>
      <c r="H42" s="87"/>
      <c r="I42" s="87"/>
      <c r="J42" s="87" t="s">
        <v>41</v>
      </c>
      <c r="K42" s="87"/>
      <c r="L42" s="87"/>
      <c r="M42" s="87" t="s">
        <v>42</v>
      </c>
      <c r="N42" s="87"/>
      <c r="O42" s="87"/>
      <c r="P42" s="87" t="s">
        <v>43</v>
      </c>
      <c r="Q42" s="87"/>
      <c r="R42" s="87"/>
      <c r="S42" s="87"/>
      <c r="T42" s="87"/>
      <c r="U42" s="87"/>
      <c r="V42" s="87"/>
      <c r="W42" s="84" t="s">
        <v>44</v>
      </c>
      <c r="X42" s="85"/>
      <c r="Y42" s="85"/>
      <c r="Z42" s="85"/>
      <c r="AA42" s="85"/>
      <c r="AB42" s="85"/>
      <c r="AC42" s="85"/>
      <c r="AD42" s="86"/>
      <c r="AG42" s="14"/>
    </row>
    <row r="43" spans="1:33" ht="30.75" customHeight="1" x14ac:dyDescent="0.15">
      <c r="A43" s="25">
        <v>1</v>
      </c>
      <c r="B43" s="113" t="s">
        <v>45</v>
      </c>
      <c r="C43" s="113"/>
      <c r="D43" s="113"/>
      <c r="E43" s="224">
        <v>31</v>
      </c>
      <c r="F43" s="224"/>
      <c r="G43" s="116" t="s">
        <v>47</v>
      </c>
      <c r="H43" s="116"/>
      <c r="I43" s="117"/>
      <c r="J43" s="225">
        <v>2</v>
      </c>
      <c r="K43" s="224"/>
      <c r="L43" s="7" t="s">
        <v>46</v>
      </c>
      <c r="M43" s="115">
        <f>IF(E43="","",E43-A43+1-J43)</f>
        <v>29</v>
      </c>
      <c r="N43" s="113"/>
      <c r="O43" s="7" t="s">
        <v>46</v>
      </c>
      <c r="P43" s="226" t="s">
        <v>70</v>
      </c>
      <c r="Q43" s="227"/>
      <c r="R43" s="227"/>
      <c r="S43" s="227"/>
      <c r="T43" s="227"/>
      <c r="U43" s="227"/>
      <c r="V43" s="227"/>
      <c r="W43" s="84" t="s">
        <v>49</v>
      </c>
      <c r="X43" s="85"/>
      <c r="Y43" s="26">
        <v>3</v>
      </c>
      <c r="Z43" s="1" t="s">
        <v>2</v>
      </c>
      <c r="AA43" s="26">
        <v>8</v>
      </c>
      <c r="AB43" s="1" t="s">
        <v>3</v>
      </c>
      <c r="AC43" s="60">
        <v>14</v>
      </c>
      <c r="AD43" s="7" t="s">
        <v>46</v>
      </c>
      <c r="AG43" s="14"/>
    </row>
    <row r="44" spans="1:33" ht="9.75" customHeight="1" x14ac:dyDescent="0.15"/>
    <row r="45" spans="1:33" ht="32.25" customHeight="1" x14ac:dyDescent="0.15">
      <c r="D45" s="90" t="s">
        <v>48</v>
      </c>
      <c r="E45" s="91"/>
      <c r="F45" s="91"/>
      <c r="G45" s="91"/>
      <c r="H45" s="92"/>
      <c r="I45" s="8" t="s">
        <v>49</v>
      </c>
      <c r="J45" s="8"/>
      <c r="K45" s="8"/>
      <c r="L45" s="8" t="s">
        <v>2</v>
      </c>
      <c r="M45" s="8"/>
      <c r="N45" s="8" t="s">
        <v>51</v>
      </c>
      <c r="O45" s="8"/>
      <c r="P45" s="8" t="s">
        <v>46</v>
      </c>
      <c r="Q45" s="90" t="s">
        <v>54</v>
      </c>
      <c r="R45" s="91"/>
      <c r="S45" s="91"/>
      <c r="T45" s="92"/>
      <c r="U45" s="179"/>
      <c r="V45" s="179"/>
      <c r="W45" s="179"/>
      <c r="X45" s="179"/>
      <c r="Y45" s="179"/>
      <c r="Z45" s="8" t="s">
        <v>52</v>
      </c>
      <c r="AA45" s="90" t="s">
        <v>53</v>
      </c>
      <c r="AB45" s="92"/>
      <c r="AC45" s="85"/>
      <c r="AD45" s="86"/>
      <c r="AG45" s="15" t="str">
        <f>IF(OR(Y43="",AA43="",AC43=""),"👈　納入年月日欄が記入されていません。","")</f>
        <v/>
      </c>
    </row>
    <row r="46" spans="1:33" ht="4.9000000000000004" customHeight="1" x14ac:dyDescent="0.15">
      <c r="D46" s="70"/>
      <c r="E46" s="70"/>
      <c r="F46" s="70"/>
      <c r="G46" s="70"/>
      <c r="H46" s="70"/>
      <c r="I46" s="71"/>
      <c r="J46" s="71"/>
      <c r="K46" s="71"/>
      <c r="L46" s="72"/>
      <c r="M46" s="72"/>
      <c r="N46" s="72"/>
      <c r="O46" s="72"/>
      <c r="P46" s="72"/>
      <c r="Q46" s="73"/>
      <c r="R46" s="73"/>
      <c r="S46" s="73"/>
      <c r="T46" s="73"/>
      <c r="U46" s="67"/>
      <c r="V46" s="67"/>
      <c r="W46" s="67"/>
      <c r="X46" s="67"/>
      <c r="Y46" s="67"/>
      <c r="Z46" s="8"/>
      <c r="AA46" s="66"/>
      <c r="AB46" s="66"/>
      <c r="AC46" s="68"/>
      <c r="AD46" s="68"/>
      <c r="AG46" s="15"/>
    </row>
    <row r="47" spans="1:33" ht="20.25" customHeight="1" x14ac:dyDescent="0.15">
      <c r="L47" s="84" t="s">
        <v>68</v>
      </c>
      <c r="M47" s="85"/>
      <c r="N47" s="85"/>
      <c r="O47" s="85"/>
      <c r="P47" s="85"/>
      <c r="Q47" s="85"/>
      <c r="R47" s="85"/>
      <c r="S47" s="85"/>
      <c r="T47" s="85"/>
      <c r="U47" s="221" t="s">
        <v>76</v>
      </c>
      <c r="V47" s="222"/>
      <c r="W47" s="222"/>
      <c r="X47" s="222"/>
      <c r="Y47" s="222"/>
      <c r="Z47" s="222"/>
      <c r="AA47" s="222"/>
      <c r="AB47" s="222"/>
      <c r="AC47" s="222"/>
      <c r="AD47" s="223"/>
      <c r="AG47" s="14" t="str">
        <f>IF(U47="","👈　個人番号又は法人番号欄が記入されていません。","")</f>
        <v/>
      </c>
    </row>
  </sheetData>
  <sheetProtection algorithmName="SHA-512" hashValue="zmItX8PgK1YnsJIjfhINF3Sph1DZVXArI4HUN9N4lgfzNGxp9LxMUGDQAbzBlA6wbGMZfvW+TNQPl2XyX3BUGw==" saltValue="CEzg21w6zBUnXK67rXLqZw==" spinCount="100000" sheet="1" objects="1" scenarios="1"/>
  <mergeCells count="177">
    <mergeCell ref="L47:T47"/>
    <mergeCell ref="U47:AD47"/>
    <mergeCell ref="W43:X43"/>
    <mergeCell ref="D45:H45"/>
    <mergeCell ref="Q45:T45"/>
    <mergeCell ref="U45:Y45"/>
    <mergeCell ref="AA45:AB45"/>
    <mergeCell ref="AC45:AD45"/>
    <mergeCell ref="B43:D43"/>
    <mergeCell ref="E43:F43"/>
    <mergeCell ref="G43:I43"/>
    <mergeCell ref="J43:K43"/>
    <mergeCell ref="M43:N43"/>
    <mergeCell ref="P43:V43"/>
    <mergeCell ref="F38:G38"/>
    <mergeCell ref="L38:M38"/>
    <mergeCell ref="AB38:AC38"/>
    <mergeCell ref="AB40:AC40"/>
    <mergeCell ref="A42:I42"/>
    <mergeCell ref="J42:L42"/>
    <mergeCell ref="M42:O42"/>
    <mergeCell ref="P42:V42"/>
    <mergeCell ref="W42:AD42"/>
    <mergeCell ref="A33:A40"/>
    <mergeCell ref="AB34:AC34"/>
    <mergeCell ref="AB35:AC35"/>
    <mergeCell ref="AB36:AC36"/>
    <mergeCell ref="AB37:AC37"/>
    <mergeCell ref="M34:N34"/>
    <mergeCell ref="B35:L36"/>
    <mergeCell ref="M36:N36"/>
    <mergeCell ref="M37:N37"/>
    <mergeCell ref="P37:Z38"/>
    <mergeCell ref="AB39:AC39"/>
    <mergeCell ref="P40:AA40"/>
    <mergeCell ref="B32:D32"/>
    <mergeCell ref="E32:G32"/>
    <mergeCell ref="H32:J32"/>
    <mergeCell ref="L32:N32"/>
    <mergeCell ref="O32:Q32"/>
    <mergeCell ref="R32:T32"/>
    <mergeCell ref="V32:X32"/>
    <mergeCell ref="Y32:AA32"/>
    <mergeCell ref="AB32:AD32"/>
    <mergeCell ref="B31:D31"/>
    <mergeCell ref="E31:G31"/>
    <mergeCell ref="H31:J31"/>
    <mergeCell ref="L31:N31"/>
    <mergeCell ref="O31:Q31"/>
    <mergeCell ref="R31:T31"/>
    <mergeCell ref="V31:X31"/>
    <mergeCell ref="Y31:AA31"/>
    <mergeCell ref="AB31:AD31"/>
    <mergeCell ref="V29:X29"/>
    <mergeCell ref="Y29:AA29"/>
    <mergeCell ref="AB29:AD29"/>
    <mergeCell ref="B30:D30"/>
    <mergeCell ref="E30:G30"/>
    <mergeCell ref="H30:J30"/>
    <mergeCell ref="L30:N30"/>
    <mergeCell ref="O30:Q30"/>
    <mergeCell ref="R30:T30"/>
    <mergeCell ref="V30:X30"/>
    <mergeCell ref="B29:D29"/>
    <mergeCell ref="E29:G29"/>
    <mergeCell ref="H29:J29"/>
    <mergeCell ref="L29:N29"/>
    <mergeCell ref="O29:Q29"/>
    <mergeCell ref="R29:T29"/>
    <mergeCell ref="Y30:AA30"/>
    <mergeCell ref="AB30:AD30"/>
    <mergeCell ref="B28:D28"/>
    <mergeCell ref="E28:G28"/>
    <mergeCell ref="H28:J28"/>
    <mergeCell ref="L28:N28"/>
    <mergeCell ref="O28:Q28"/>
    <mergeCell ref="R28:T28"/>
    <mergeCell ref="V28:X28"/>
    <mergeCell ref="Y28:AA28"/>
    <mergeCell ref="AB28:AD28"/>
    <mergeCell ref="B27:D27"/>
    <mergeCell ref="E27:G27"/>
    <mergeCell ref="H27:J27"/>
    <mergeCell ref="L27:N27"/>
    <mergeCell ref="O27:Q27"/>
    <mergeCell ref="R27:T27"/>
    <mergeCell ref="V27:X27"/>
    <mergeCell ref="Y27:AA27"/>
    <mergeCell ref="AB27:AD27"/>
    <mergeCell ref="V25:X25"/>
    <mergeCell ref="Y25:AA25"/>
    <mergeCell ref="AB25:AD25"/>
    <mergeCell ref="B26:D26"/>
    <mergeCell ref="E26:G26"/>
    <mergeCell ref="H26:J26"/>
    <mergeCell ref="L26:N26"/>
    <mergeCell ref="O26:Q26"/>
    <mergeCell ref="R26:T26"/>
    <mergeCell ref="V26:X26"/>
    <mergeCell ref="B25:D25"/>
    <mergeCell ref="E25:G25"/>
    <mergeCell ref="H25:J25"/>
    <mergeCell ref="L25:N25"/>
    <mergeCell ref="O25:Q25"/>
    <mergeCell ref="R25:T25"/>
    <mergeCell ref="Y26:AA26"/>
    <mergeCell ref="AB26:AD26"/>
    <mergeCell ref="B24:D24"/>
    <mergeCell ref="E24:G24"/>
    <mergeCell ref="H24:J24"/>
    <mergeCell ref="L24:N24"/>
    <mergeCell ref="O24:Q24"/>
    <mergeCell ref="R24:T24"/>
    <mergeCell ref="V24:X24"/>
    <mergeCell ref="Y24:AA24"/>
    <mergeCell ref="AB24:AD24"/>
    <mergeCell ref="B23:D23"/>
    <mergeCell ref="E23:G23"/>
    <mergeCell ref="H23:J23"/>
    <mergeCell ref="L23:N23"/>
    <mergeCell ref="O23:Q23"/>
    <mergeCell ref="R23:T23"/>
    <mergeCell ref="V23:X23"/>
    <mergeCell ref="Y23:AA23"/>
    <mergeCell ref="AB23:AD23"/>
    <mergeCell ref="V21:X21"/>
    <mergeCell ref="Y21:AA21"/>
    <mergeCell ref="AB21:AD21"/>
    <mergeCell ref="B22:D22"/>
    <mergeCell ref="E22:G22"/>
    <mergeCell ref="H22:J22"/>
    <mergeCell ref="L22:N22"/>
    <mergeCell ref="O22:Q22"/>
    <mergeCell ref="R22:T22"/>
    <mergeCell ref="V22:X22"/>
    <mergeCell ref="B21:D21"/>
    <mergeCell ref="E21:G21"/>
    <mergeCell ref="H21:J21"/>
    <mergeCell ref="L21:N21"/>
    <mergeCell ref="O21:Q21"/>
    <mergeCell ref="R21:T21"/>
    <mergeCell ref="Y22:AA22"/>
    <mergeCell ref="AB22:AD22"/>
    <mergeCell ref="X19:AC19"/>
    <mergeCell ref="B20:J20"/>
    <mergeCell ref="L20:T20"/>
    <mergeCell ref="V20:AD20"/>
    <mergeCell ref="A17:F17"/>
    <mergeCell ref="H17:M17"/>
    <mergeCell ref="P17:U17"/>
    <mergeCell ref="X17:AC17"/>
    <mergeCell ref="A18:F18"/>
    <mergeCell ref="H18:M18"/>
    <mergeCell ref="P18:U18"/>
    <mergeCell ref="X18:AC18"/>
    <mergeCell ref="A19:F19"/>
    <mergeCell ref="H19:M19"/>
    <mergeCell ref="O19:V19"/>
    <mergeCell ref="A3:AD3"/>
    <mergeCell ref="I5:K5"/>
    <mergeCell ref="A7:B7"/>
    <mergeCell ref="K7:L8"/>
    <mergeCell ref="M7:N8"/>
    <mergeCell ref="O7:P8"/>
    <mergeCell ref="Q7:AD8"/>
    <mergeCell ref="A14:O14"/>
    <mergeCell ref="P14:AD14"/>
    <mergeCell ref="A16:F16"/>
    <mergeCell ref="G16:N16"/>
    <mergeCell ref="O16:V16"/>
    <mergeCell ref="W16:AD16"/>
    <mergeCell ref="Q10:T10"/>
    <mergeCell ref="U10:AD10"/>
    <mergeCell ref="A11:AD11"/>
    <mergeCell ref="A12:AD12"/>
    <mergeCell ref="A13:O13"/>
    <mergeCell ref="P13:AD13"/>
  </mergeCells>
  <phoneticPr fontId="1"/>
  <dataValidations count="1">
    <dataValidation imeMode="halfAlpha" allowBlank="1" showInputMessage="1" showErrorMessage="1" sqref="B22:J32 L22:T32 V22:AD30 P17:U18 K7:L8 O7:P8 C7 E7 G7 AC43 AA43 Y43 F38:G39 J43:K43 A43 E43:F43 M34:N34 M36:N36 AB34:AC36 AB38:AC40 L38:M39 M43:N43" xr:uid="{E8132BF4-CA13-408B-A43D-821FCBAF789F}"/>
  </dataValidations>
  <pageMargins left="0.9055118110236221" right="0.51181102362204722" top="0.47244094488188981" bottom="0.39370078740157483" header="0.31496062992125984" footer="0.39370078740157483"/>
  <pageSetup paperSize="9" scale="95" orientation="portrait" blackAndWhite="1" r:id="rId1"/>
  <headerFooter>
    <oddFooter>&amp;R.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提出用・控え用</vt:lpstr>
      <vt:lpstr>記入例</vt:lpstr>
      <vt:lpstr>記入例!Print_Area</vt:lpstr>
      <vt:lpstr>提出用・控え用!Print_Area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下西 武志</dc:creator>
  <cp:lastModifiedBy>黒木 遼一朗</cp:lastModifiedBy>
  <cp:lastPrinted>2025-05-17T02:00:20Z</cp:lastPrinted>
  <dcterms:created xsi:type="dcterms:W3CDTF">2020-05-07T02:19:26Z</dcterms:created>
  <dcterms:modified xsi:type="dcterms:W3CDTF">2025-05-17T02:00:41Z</dcterms:modified>
</cp:coreProperties>
</file>