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3_ncr:1_{1E0D1C64-2AD0-47BB-97A7-1D32F466B775}" xr6:coauthVersionLast="47" xr6:coauthVersionMax="47" xr10:uidLastSave="{00000000-0000-0000-0000-000000000000}"/>
  <bookViews>
    <workbookView xWindow="-108" yWindow="-108" windowWidth="23256" windowHeight="12576" activeTab="1" xr2:uid="{CB88994C-8B83-412F-AA2D-4DDD6F86E499}"/>
  </bookViews>
  <sheets>
    <sheet name="請求書 (病院)" sheetId="1" r:id="rId1"/>
    <sheet name="病院用" sheetId="2" r:id="rId2"/>
    <sheet name="職域接種チェックシート" sheetId="4" r:id="rId3"/>
  </sheets>
  <definedNames>
    <definedName name="_xlnm._FilterDatabase" localSheetId="0" hidden="1">'請求書 (病院)'!#REF!</definedName>
    <definedName name="_xlnm._FilterDatabase" localSheetId="1" hidden="1">病院用!$A$10:$O$55</definedName>
    <definedName name="_xlnm.Print_Area" localSheetId="2">職域接種チェックシート!$A$1:$P$49</definedName>
    <definedName name="_xlnm.Print_Area" localSheetId="0">'請求書 (病院)'!$A$1:$O$50</definedName>
    <definedName name="_xlnm.Print_Area" localSheetId="1">病院用!$A$1:$O$74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2" i="2" l="1"/>
  <c r="G61" i="2"/>
  <c r="G60" i="2"/>
  <c r="L47" i="2"/>
  <c r="I49" i="2"/>
  <c r="I48" i="2"/>
  <c r="B2" i="2"/>
  <c r="B57" i="2" s="1"/>
  <c r="L42" i="2" l="1"/>
  <c r="L37" i="2"/>
  <c r="L32" i="2"/>
  <c r="L27" i="2"/>
  <c r="L22" i="2"/>
  <c r="L17" i="2"/>
  <c r="L12" i="2"/>
  <c r="R59" i="2" l="1"/>
  <c r="I14" i="2" l="1"/>
  <c r="I13" i="2"/>
  <c r="B1" i="4"/>
  <c r="I44" i="2" l="1"/>
  <c r="I43" i="2"/>
  <c r="I39" i="2"/>
  <c r="I38" i="2"/>
  <c r="I34" i="2"/>
  <c r="I33" i="2"/>
  <c r="I29" i="2"/>
  <c r="I28" i="2"/>
  <c r="I24" i="2"/>
  <c r="I23" i="2"/>
  <c r="I19" i="2"/>
  <c r="I18" i="2"/>
  <c r="C10" i="2"/>
  <c r="D10" i="2" s="1"/>
  <c r="E10" i="2" s="1"/>
  <c r="F10" i="2" s="1"/>
  <c r="G10" i="2" s="1"/>
  <c r="H10" i="2" s="1"/>
  <c r="B15" i="2" s="1"/>
  <c r="C15" i="2" s="1"/>
  <c r="D15" i="2" s="1"/>
  <c r="E15" i="2" s="1"/>
  <c r="F15" i="2" s="1"/>
  <c r="G15" i="2" s="1"/>
  <c r="H15" i="2" s="1"/>
  <c r="B20" i="2" s="1"/>
  <c r="C20" i="2" s="1"/>
  <c r="D20" i="2" s="1"/>
  <c r="E20" i="2" s="1"/>
  <c r="F20" i="2" s="1"/>
  <c r="G20" i="2" s="1"/>
  <c r="H20" i="2" s="1"/>
  <c r="B25" i="2" s="1"/>
  <c r="C25" i="2" s="1"/>
  <c r="D25" i="2" s="1"/>
  <c r="E25" i="2" s="1"/>
  <c r="F25" i="2" s="1"/>
  <c r="G25" i="2" s="1"/>
  <c r="H25" i="2" s="1"/>
  <c r="B30" i="2" s="1"/>
  <c r="C30" i="2" s="1"/>
  <c r="D30" i="2" s="1"/>
  <c r="E30" i="2" s="1"/>
  <c r="F30" i="2" s="1"/>
  <c r="G30" i="2" s="1"/>
  <c r="H30" i="2" s="1"/>
  <c r="B35" i="2" s="1"/>
  <c r="C35" i="2" s="1"/>
  <c r="D35" i="2" s="1"/>
  <c r="E35" i="2" s="1"/>
  <c r="F35" i="2" s="1"/>
  <c r="G35" i="2" s="1"/>
  <c r="H35" i="2" s="1"/>
  <c r="B40" i="2" s="1"/>
  <c r="C40" i="2" s="1"/>
  <c r="D40" i="2" s="1"/>
  <c r="E40" i="2" s="1"/>
  <c r="F40" i="2" s="1"/>
  <c r="G40" i="2" s="1"/>
  <c r="H40" i="2" s="1"/>
  <c r="B45" i="2" s="1"/>
  <c r="C45" i="2" s="1"/>
  <c r="D45" i="2" s="1"/>
  <c r="E45" i="2" s="1"/>
  <c r="F45" i="2" s="1"/>
  <c r="G45" i="2" s="1"/>
  <c r="V30" i="2" l="1"/>
  <c r="X30" i="2" s="1"/>
  <c r="V40" i="2" l="1"/>
  <c r="X40" i="2" s="1"/>
  <c r="V10" i="2"/>
  <c r="V25" i="2"/>
  <c r="X25" i="2" s="1"/>
  <c r="V20" i="2"/>
  <c r="X20" i="2" s="1"/>
  <c r="V35" i="2"/>
  <c r="X35" i="2" s="1"/>
  <c r="Q15" i="2"/>
  <c r="S15" i="2" s="1"/>
  <c r="Q20" i="2"/>
  <c r="S20" i="2" s="1"/>
  <c r="Q30" i="2"/>
  <c r="S30" i="2" s="1"/>
  <c r="V45" i="2"/>
  <c r="Q10" i="2"/>
  <c r="Q35" i="2"/>
  <c r="S35" i="2" s="1"/>
  <c r="Q40" i="2"/>
  <c r="S40" i="2" s="1"/>
  <c r="V15" i="2"/>
  <c r="X15" i="2" s="1"/>
  <c r="Q25" i="2"/>
  <c r="S25" i="2" s="1"/>
  <c r="Q45" i="2"/>
  <c r="Q54" i="2" l="1"/>
  <c r="V54" i="2"/>
  <c r="X10" i="2"/>
  <c r="X45" i="2"/>
  <c r="X54" i="2" s="1"/>
  <c r="S45" i="2"/>
  <c r="S10" i="2"/>
  <c r="S54" i="2" l="1"/>
  <c r="Q63" i="2"/>
  <c r="Q65" i="2" s="1"/>
  <c r="I25" i="1" s="1"/>
  <c r="I28" i="1" s="1"/>
  <c r="E18" i="1" s="1"/>
</calcChain>
</file>

<file path=xl/sharedStrings.xml><?xml version="1.0" encoding="utf-8"?>
<sst xmlns="http://schemas.openxmlformats.org/spreadsheetml/2006/main" count="182" uniqueCount="114">
  <si>
    <t>　宮崎県知事　河野　俊嗣　殿</t>
    <rPh sb="1" eb="3">
      <t>ミヤザキ</t>
    </rPh>
    <rPh sb="3" eb="6">
      <t>ケンチジ</t>
    </rPh>
    <rPh sb="4" eb="6">
      <t>チジ</t>
    </rPh>
    <rPh sb="7" eb="9">
      <t>カワノ</t>
    </rPh>
    <rPh sb="10" eb="12">
      <t>シュンジ</t>
    </rPh>
    <rPh sb="13" eb="14">
      <t>トノ</t>
    </rPh>
    <phoneticPr fontId="3"/>
  </si>
  <si>
    <t>所在地</t>
    <rPh sb="0" eb="3">
      <t>ショザイチ</t>
    </rPh>
    <phoneticPr fontId="8"/>
  </si>
  <si>
    <t>法人・
医療機関名</t>
    <rPh sb="0" eb="2">
      <t>ホウジン</t>
    </rPh>
    <rPh sb="4" eb="6">
      <t>イリョウ</t>
    </rPh>
    <rPh sb="6" eb="9">
      <t>キカンメイ</t>
    </rPh>
    <phoneticPr fontId="8"/>
  </si>
  <si>
    <t>代表者職・氏名</t>
    <rPh sb="0" eb="3">
      <t>ダイヒョウシャ</t>
    </rPh>
    <rPh sb="3" eb="4">
      <t>ショク</t>
    </rPh>
    <rPh sb="5" eb="7">
      <t>シメイ</t>
    </rPh>
    <phoneticPr fontId="8"/>
  </si>
  <si>
    <t>個別接種促進のための支援事業に係る請求書（　病院　）</t>
    <rPh sb="0" eb="2">
      <t>コベツ</t>
    </rPh>
    <rPh sb="2" eb="4">
      <t>セッシュ</t>
    </rPh>
    <rPh sb="4" eb="6">
      <t>ソクシン</t>
    </rPh>
    <rPh sb="15" eb="16">
      <t>カカ</t>
    </rPh>
    <rPh sb="17" eb="20">
      <t>セイキュウショ</t>
    </rPh>
    <rPh sb="22" eb="24">
      <t>ビョウイン</t>
    </rPh>
    <phoneticPr fontId="3"/>
  </si>
  <si>
    <t>請求金額</t>
    <rPh sb="0" eb="2">
      <t>セイキュウ</t>
    </rPh>
    <rPh sb="2" eb="4">
      <t>キンガク</t>
    </rPh>
    <phoneticPr fontId="8"/>
  </si>
  <si>
    <t>内訳</t>
    <rPh sb="0" eb="2">
      <t>ウチワケ</t>
    </rPh>
    <phoneticPr fontId="3"/>
  </si>
  <si>
    <t>①診療所における接種体制確保協力金（様式２）</t>
    <rPh sb="1" eb="4">
      <t>シンリョウジョ</t>
    </rPh>
    <rPh sb="8" eb="12">
      <t>セッシュタイセイ</t>
    </rPh>
    <rPh sb="12" eb="14">
      <t>カクホ</t>
    </rPh>
    <rPh sb="14" eb="17">
      <t>キョウリョクキン</t>
    </rPh>
    <rPh sb="18" eb="20">
      <t>ヨウシキ</t>
    </rPh>
    <phoneticPr fontId="3"/>
  </si>
  <si>
    <t>円</t>
    <rPh sb="0" eb="1">
      <t>エン</t>
    </rPh>
    <phoneticPr fontId="3"/>
  </si>
  <si>
    <t>②病院における接種体制確保協力金（様式２）</t>
    <rPh sb="1" eb="3">
      <t>ビョウイン</t>
    </rPh>
    <phoneticPr fontId="3"/>
  </si>
  <si>
    <t>合計</t>
    <rPh sb="0" eb="2">
      <t>ゴウケイ</t>
    </rPh>
    <phoneticPr fontId="3"/>
  </si>
  <si>
    <t>金融機関コード</t>
    <rPh sb="0" eb="2">
      <t>キンユウ</t>
    </rPh>
    <rPh sb="2" eb="4">
      <t>キカン</t>
    </rPh>
    <phoneticPr fontId="3"/>
  </si>
  <si>
    <t>支店コード</t>
    <rPh sb="0" eb="2">
      <t>シテン</t>
    </rPh>
    <phoneticPr fontId="3"/>
  </si>
  <si>
    <t>金融機関名</t>
    <rPh sb="0" eb="2">
      <t>キンユウ</t>
    </rPh>
    <rPh sb="2" eb="5">
      <t>キカンメイ</t>
    </rPh>
    <phoneticPr fontId="3"/>
  </si>
  <si>
    <t>支店名</t>
    <rPh sb="0" eb="2">
      <t>シテン</t>
    </rPh>
    <rPh sb="2" eb="3">
      <t>メイ</t>
    </rPh>
    <phoneticPr fontId="3"/>
  </si>
  <si>
    <t>預金種別</t>
    <rPh sb="0" eb="2">
      <t>ヨキン</t>
    </rPh>
    <rPh sb="2" eb="4">
      <t>シュベツ</t>
    </rPh>
    <phoneticPr fontId="3"/>
  </si>
  <si>
    <t>口座番号</t>
    <rPh sb="0" eb="2">
      <t>コウザ</t>
    </rPh>
    <rPh sb="2" eb="4">
      <t>バンゴウ</t>
    </rPh>
    <phoneticPr fontId="3"/>
  </si>
  <si>
    <t>フリガナ</t>
    <phoneticPr fontId="3"/>
  </si>
  <si>
    <t>口座名義人</t>
    <rPh sb="0" eb="2">
      <t>コウザ</t>
    </rPh>
    <rPh sb="2" eb="5">
      <t>メイギニン</t>
    </rPh>
    <phoneticPr fontId="3"/>
  </si>
  <si>
    <t>所属先</t>
    <rPh sb="0" eb="2">
      <t>ショゾク</t>
    </rPh>
    <rPh sb="2" eb="3">
      <t>サキ</t>
    </rPh>
    <phoneticPr fontId="3"/>
  </si>
  <si>
    <t>担当者フリガナ</t>
    <rPh sb="0" eb="3">
      <t>タントウシャ</t>
    </rPh>
    <phoneticPr fontId="3"/>
  </si>
  <si>
    <t>医療機関等名称</t>
    <phoneticPr fontId="3"/>
  </si>
  <si>
    <t>　新型コロナウイルスワクチン接種の実績報告書（病院）</t>
    <rPh sb="1" eb="3">
      <t>シンガタ</t>
    </rPh>
    <rPh sb="14" eb="16">
      <t>セッシュ</t>
    </rPh>
    <rPh sb="17" eb="19">
      <t>ジッセキ</t>
    </rPh>
    <rPh sb="19" eb="22">
      <t>ホウコクショ</t>
    </rPh>
    <rPh sb="23" eb="25">
      <t>ビョウイン</t>
    </rPh>
    <phoneticPr fontId="3"/>
  </si>
  <si>
    <t>　　下記のとおり、新型コロナウイルスワクチンの接種を行ったので報告する。</t>
    <rPh sb="2" eb="4">
      <t>カキ</t>
    </rPh>
    <rPh sb="9" eb="11">
      <t>シンガタ</t>
    </rPh>
    <rPh sb="23" eb="25">
      <t>セッシュ</t>
    </rPh>
    <rPh sb="26" eb="27">
      <t>オコナ</t>
    </rPh>
    <rPh sb="31" eb="33">
      <t>ホウコク</t>
    </rPh>
    <phoneticPr fontId="3"/>
  </si>
  <si>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3"/>
  </si>
  <si>
    <t>（特別な接種体制を確保し、かつ、50回/日を週1日以上、4週間以上達成した場合）</t>
    <rPh sb="18" eb="19">
      <t>カイ</t>
    </rPh>
    <rPh sb="20" eb="21">
      <t>ヒ</t>
    </rPh>
    <rPh sb="22" eb="23">
      <t>シュウ</t>
    </rPh>
    <rPh sb="31" eb="33">
      <t>イジョウ</t>
    </rPh>
    <rPh sb="37" eb="39">
      <t>バアイ</t>
    </rPh>
    <phoneticPr fontId="3"/>
  </si>
  <si>
    <t>（日）</t>
    <rPh sb="1" eb="2">
      <t>ニチ</t>
    </rPh>
    <phoneticPr fontId="3"/>
  </si>
  <si>
    <t>（月）</t>
    <rPh sb="1" eb="2">
      <t>ゲツ</t>
    </rPh>
    <phoneticPr fontId="3"/>
  </si>
  <si>
    <t>（火）</t>
    <rPh sb="1" eb="2">
      <t>カ</t>
    </rPh>
    <phoneticPr fontId="3"/>
  </si>
  <si>
    <t>（水）</t>
    <rPh sb="1" eb="2">
      <t>スイ</t>
    </rPh>
    <phoneticPr fontId="3"/>
  </si>
  <si>
    <t>（木）</t>
    <rPh sb="1" eb="2">
      <t>モク</t>
    </rPh>
    <phoneticPr fontId="3"/>
  </si>
  <si>
    <t>（金）</t>
    <rPh sb="1" eb="2">
      <t>キン</t>
    </rPh>
    <phoneticPr fontId="3"/>
  </si>
  <si>
    <t>（土）</t>
    <rPh sb="1" eb="2">
      <t>ド</t>
    </rPh>
    <phoneticPr fontId="3"/>
  </si>
  <si>
    <t>医師に係る追加交付</t>
    <rPh sb="0" eb="2">
      <t>イシ</t>
    </rPh>
    <rPh sb="3" eb="4">
      <t>カカ</t>
    </rPh>
    <rPh sb="5" eb="7">
      <t>ツイカ</t>
    </rPh>
    <rPh sb="7" eb="9">
      <t>コウフ</t>
    </rPh>
    <phoneticPr fontId="3"/>
  </si>
  <si>
    <t>看護師等に係る追加交付</t>
    <rPh sb="0" eb="3">
      <t>カンゴシ</t>
    </rPh>
    <rPh sb="3" eb="4">
      <t>トウ</t>
    </rPh>
    <rPh sb="5" eb="6">
      <t>カカ</t>
    </rPh>
    <rPh sb="7" eb="9">
      <t>ツイカ</t>
    </rPh>
    <rPh sb="9" eb="11">
      <t>コウフ</t>
    </rPh>
    <phoneticPr fontId="3"/>
  </si>
  <si>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3"/>
  </si>
  <si>
    <t>－</t>
    <phoneticPr fontId="3"/>
  </si>
  <si>
    <t>回</t>
    <rPh sb="0" eb="1">
      <t>カイ</t>
    </rPh>
    <phoneticPr fontId="3"/>
  </si>
  <si>
    <t>(特別体制)医師の延べ時間</t>
    <rPh sb="1" eb="3">
      <t>トクベツ</t>
    </rPh>
    <rPh sb="3" eb="5">
      <t>タイセイ</t>
    </rPh>
    <rPh sb="6" eb="8">
      <t>イシ</t>
    </rPh>
    <rPh sb="9" eb="10">
      <t>ノ</t>
    </rPh>
    <rPh sb="11" eb="13">
      <t>ジカン</t>
    </rPh>
    <phoneticPr fontId="3"/>
  </si>
  <si>
    <t>時間</t>
    <rPh sb="0" eb="2">
      <t>ジカン</t>
    </rPh>
    <phoneticPr fontId="3"/>
  </si>
  <si>
    <t>(〃)看護師等の延べ時間</t>
    <rPh sb="3" eb="6">
      <t>カンゴシ</t>
    </rPh>
    <rPh sb="6" eb="7">
      <t>トウ</t>
    </rPh>
    <rPh sb="8" eb="9">
      <t>ノ</t>
    </rPh>
    <rPh sb="10" eb="12">
      <t>ジカン</t>
    </rPh>
    <phoneticPr fontId="3"/>
  </si>
  <si>
    <t>(実績計）</t>
    <rPh sb="1" eb="3">
      <t>ジッセキ</t>
    </rPh>
    <rPh sb="3" eb="4">
      <t>ケイ</t>
    </rPh>
    <phoneticPr fontId="3"/>
  </si>
  <si>
    <t>(特別体制)医師の延べ時間計</t>
    <rPh sb="1" eb="3">
      <t>トクベツ</t>
    </rPh>
    <rPh sb="3" eb="5">
      <t>タイセイ</t>
    </rPh>
    <rPh sb="6" eb="8">
      <t>イシ</t>
    </rPh>
    <rPh sb="9" eb="10">
      <t>ノ</t>
    </rPh>
    <rPh sb="11" eb="13">
      <t>ジカン</t>
    </rPh>
    <phoneticPr fontId="3"/>
  </si>
  <si>
    <t>(     〃     )看護師等の延べ時間計</t>
    <rPh sb="13" eb="16">
      <t>カンゴシ</t>
    </rPh>
    <rPh sb="16" eb="17">
      <t>トウ</t>
    </rPh>
    <rPh sb="18" eb="19">
      <t>ノ</t>
    </rPh>
    <rPh sb="20" eb="22">
      <t>ジカン</t>
    </rPh>
    <phoneticPr fontId="3"/>
  </si>
  <si>
    <t>合計額</t>
    <rPh sb="0" eb="2">
      <t>ゴウケイ</t>
    </rPh>
    <rPh sb="2" eb="3">
      <t>ガク</t>
    </rPh>
    <phoneticPr fontId="3"/>
  </si>
  <si>
    <t>　</t>
    <phoneticPr fontId="3"/>
  </si>
  <si>
    <t>担当者氏名</t>
    <rPh sb="0" eb="3">
      <t>タントウシャ</t>
    </rPh>
    <rPh sb="3" eb="5">
      <t>シメイ</t>
    </rPh>
    <phoneticPr fontId="3"/>
  </si>
  <si>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3"/>
  </si>
  <si>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3"/>
  </si>
  <si>
    <t>問２　職域接種を実施していない</t>
    <rPh sb="0" eb="1">
      <t>トイ</t>
    </rPh>
    <rPh sb="3" eb="5">
      <t>ショクイキ</t>
    </rPh>
    <rPh sb="5" eb="7">
      <t>セッシュ</t>
    </rPh>
    <rPh sb="8" eb="10">
      <t>ジッシ</t>
    </rPh>
    <phoneticPr fontId="3"/>
  </si>
  <si>
    <t>　→　はい</t>
  </si>
  <si>
    <t>（はいの場合問３以降に回答する必要はありません。）</t>
    <rPh sb="4" eb="6">
      <t>バアイ</t>
    </rPh>
    <rPh sb="6" eb="7">
      <t>トイ</t>
    </rPh>
    <rPh sb="8" eb="10">
      <t>イコウ</t>
    </rPh>
    <phoneticPr fontId="3"/>
  </si>
  <si>
    <t>　　　↓　　　いいえ</t>
  </si>
  <si>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3"/>
  </si>
  <si>
    <t>（はいの場合問４以降に回答する必要はありません。）</t>
    <rPh sb="4" eb="6">
      <t>バアイ</t>
    </rPh>
    <rPh sb="6" eb="7">
      <t>トイ</t>
    </rPh>
    <rPh sb="8" eb="10">
      <t>イコウ</t>
    </rPh>
    <phoneticPr fontId="3"/>
  </si>
  <si>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3"/>
  </si>
  <si>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3"/>
  </si>
  <si>
    <t>（大学附属病院以外の場合）</t>
    <rPh sb="1" eb="3">
      <t>ダイガク</t>
    </rPh>
    <rPh sb="3" eb="5">
      <t>フゾク</t>
    </rPh>
    <rPh sb="5" eb="7">
      <t>ビョウイン</t>
    </rPh>
    <rPh sb="7" eb="9">
      <t>イガイ</t>
    </rPh>
    <rPh sb="10" eb="12">
      <t>バアイ</t>
    </rPh>
    <phoneticPr fontId="3"/>
  </si>
  <si>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3"/>
  </si>
  <si>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3"/>
  </si>
  <si>
    <t>　　②「中小企業（中小企業基本法（昭和38年法律第154号）第２条第１項に規定する中小企業を指す。以下同じ。）が商工</t>
    <phoneticPr fontId="3"/>
  </si>
  <si>
    <t>　　　会議所、総合型健保組合、業界団体等複数の企業で構成される団体を事務局として共同実施した職域接種」又は「文部</t>
    <phoneticPr fontId="3"/>
  </si>
  <si>
    <t>　　　科学省が別に定める地域貢献の基準を満たす大学、短期大学、高等専門学校、専門学校（以下「大学等」という。）の</t>
    <phoneticPr fontId="3"/>
  </si>
  <si>
    <t>　　　職域接種で所属の学生も対象に実施した職域接種」である。</t>
    <phoneticPr fontId="3"/>
  </si>
  <si>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3"/>
  </si>
  <si>
    <t>名称</t>
    <rPh sb="0" eb="2">
      <t>メイショウ</t>
    </rPh>
    <phoneticPr fontId="3"/>
  </si>
  <si>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3"/>
  </si>
  <si>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3"/>
  </si>
  <si>
    <t>（大学附属病院の場合）</t>
    <rPh sb="1" eb="3">
      <t>ダイガク</t>
    </rPh>
    <rPh sb="3" eb="5">
      <t>フゾク</t>
    </rPh>
    <rPh sb="5" eb="7">
      <t>ビョウイン</t>
    </rPh>
    <rPh sb="8" eb="10">
      <t>バアイ</t>
    </rPh>
    <phoneticPr fontId="3"/>
  </si>
  <si>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3"/>
  </si>
  <si>
    <t>　　②「中小企業が商工会議所、総合型健保組合、業界団体等複数の企業で構成される団体を事務局として共同実施した職域</t>
    <phoneticPr fontId="3"/>
  </si>
  <si>
    <t>　　　接種」又は「文部科学省が別に定める地域貢献の基準を満たす大学等の職域接種で所属の学生も対象に実施した職域接</t>
    <phoneticPr fontId="3"/>
  </si>
  <si>
    <t>　　　種」である。　</t>
    <phoneticPr fontId="3"/>
  </si>
  <si>
    <t>　　　</t>
    <phoneticPr fontId="3"/>
  </si>
  <si>
    <t>別記</t>
    <rPh sb="0" eb="2">
      <t>ベッキ</t>
    </rPh>
    <phoneticPr fontId="3"/>
  </si>
  <si>
    <t>様式第１号</t>
    <rPh sb="0" eb="2">
      <t>ヨウシキ</t>
    </rPh>
    <rPh sb="2" eb="3">
      <t>ダイ</t>
    </rPh>
    <rPh sb="4" eb="5">
      <t>ゴウ</t>
    </rPh>
    <phoneticPr fontId="3"/>
  </si>
  <si>
    <t>日</t>
    <rPh sb="0" eb="1">
      <t>ニチ</t>
    </rPh>
    <phoneticPr fontId="3"/>
  </si>
  <si>
    <t>月</t>
  </si>
  <si>
    <t>火</t>
  </si>
  <si>
    <t>水</t>
  </si>
  <si>
    <t>木</t>
  </si>
  <si>
    <t>金</t>
  </si>
  <si>
    <t>土</t>
  </si>
  <si>
    <t>時間外等の接種体制の有無</t>
    <rPh sb="0" eb="4">
      <t>ジカンガイトウ</t>
    </rPh>
    <rPh sb="5" eb="9">
      <t>セッシュタイセイ</t>
    </rPh>
    <rPh sb="10" eb="12">
      <t>ウム</t>
    </rPh>
    <phoneticPr fontId="3"/>
  </si>
  <si>
    <t>1日当たり
50回以上接種を
実施した週</t>
    <rPh sb="1" eb="2">
      <t>ニチ</t>
    </rPh>
    <rPh sb="2" eb="3">
      <t>ア</t>
    </rPh>
    <rPh sb="8" eb="9">
      <t>カイ</t>
    </rPh>
    <rPh sb="9" eb="11">
      <t>イジョウ</t>
    </rPh>
    <rPh sb="11" eb="13">
      <t>セッシュ</t>
    </rPh>
    <rPh sb="15" eb="17">
      <t>ジッシ</t>
    </rPh>
    <rPh sb="19" eb="20">
      <t>シュウ</t>
    </rPh>
    <phoneticPr fontId="3"/>
  </si>
  <si>
    <t xml:space="preserve">   (参考）標榜する診療時間</t>
    <rPh sb="4" eb="6">
      <t>サンコウ</t>
    </rPh>
    <rPh sb="7" eb="9">
      <t>ヒョウボウ</t>
    </rPh>
    <rPh sb="11" eb="15">
      <t>シンリョウジカン</t>
    </rPh>
    <phoneticPr fontId="3"/>
  </si>
  <si>
    <t>備考</t>
    <rPh sb="0" eb="2">
      <t>ビコウ</t>
    </rPh>
    <phoneticPr fontId="3"/>
  </si>
  <si>
    <t>連絡先電話番号</t>
    <rPh sb="0" eb="2">
      <t>レンラク</t>
    </rPh>
    <rPh sb="2" eb="3">
      <t>サキ</t>
    </rPh>
    <rPh sb="3" eb="5">
      <t>デンワ</t>
    </rPh>
    <rPh sb="5" eb="7">
      <t>バンゴウ</t>
    </rPh>
    <phoneticPr fontId="3"/>
  </si>
  <si>
    <t>　　※本様式において「時間外等」は、時間外の他に、夜間・休日を指す。</t>
    <rPh sb="3" eb="4">
      <t>ホン</t>
    </rPh>
    <rPh sb="4" eb="6">
      <t>ヨウシキ</t>
    </rPh>
    <rPh sb="11" eb="13">
      <t>ジカン</t>
    </rPh>
    <rPh sb="13" eb="14">
      <t>ガイ</t>
    </rPh>
    <rPh sb="14" eb="15">
      <t>トウ</t>
    </rPh>
    <rPh sb="18" eb="21">
      <t>ジカンガイ</t>
    </rPh>
    <rPh sb="22" eb="23">
      <t>ホカ</t>
    </rPh>
    <rPh sb="25" eb="27">
      <t>ヤカン</t>
    </rPh>
    <rPh sb="28" eb="30">
      <t>キュウジツ</t>
    </rPh>
    <rPh sb="31" eb="32">
      <t>サ</t>
    </rPh>
    <phoneticPr fontId="3"/>
  </si>
  <si>
    <t>※本報告書の「接種回数（予診のみを含めない）」には、集団接種である大規模接種会場・市町村特設会場の実績は含まれない。</t>
    <phoneticPr fontId="3"/>
  </si>
  <si>
    <t>(1/2)</t>
    <phoneticPr fontId="3"/>
  </si>
  <si>
    <t>又は メールアドレス</t>
    <rPh sb="0" eb="1">
      <t>マタ</t>
    </rPh>
    <phoneticPr fontId="3"/>
  </si>
  <si>
    <t>時間外等に接種体制を
取った上で、50回以上
接種を行った日</t>
    <rPh sb="0" eb="4">
      <t>ジカンガイトウ</t>
    </rPh>
    <rPh sb="5" eb="9">
      <t>セッシュタイセイ</t>
    </rPh>
    <rPh sb="11" eb="12">
      <t>ト</t>
    </rPh>
    <rPh sb="14" eb="15">
      <t>ウエ</t>
    </rPh>
    <rPh sb="19" eb="22">
      <t>カイイジョウ</t>
    </rPh>
    <rPh sb="23" eb="25">
      <t>セッシュ</t>
    </rPh>
    <rPh sb="26" eb="27">
      <t>オコナ</t>
    </rPh>
    <rPh sb="29" eb="30">
      <t>ヒ</t>
    </rPh>
    <phoneticPr fontId="3"/>
  </si>
  <si>
    <t>（病院用）</t>
    <rPh sb="1" eb="3">
      <t>ビョウイン</t>
    </rPh>
    <rPh sb="3" eb="4">
      <t>ヨウ</t>
    </rPh>
    <phoneticPr fontId="3"/>
  </si>
  <si>
    <t>様式第２号（その２）</t>
    <rPh sb="0" eb="2">
      <t>ヨウシキ</t>
    </rPh>
    <rPh sb="2" eb="3">
      <t>ダイ</t>
    </rPh>
    <rPh sb="4" eb="5">
      <t>ゴウ</t>
    </rPh>
    <phoneticPr fontId="3"/>
  </si>
  <si>
    <t>円</t>
    <phoneticPr fontId="3"/>
  </si>
  <si>
    <t>(算定額）</t>
    <phoneticPr fontId="3"/>
  </si>
  <si>
    <t>50 回以上／日の接種を週１日以上達成した週</t>
    <phoneticPr fontId="3"/>
  </si>
  <si>
    <t>（4週以上で、医師・看護師等に係る追加交付）</t>
    <phoneticPr fontId="3"/>
  </si>
  <si>
    <t>特別な体制を組んだ場合の交付額</t>
    <phoneticPr fontId="3"/>
  </si>
  <si>
    <t>(2/2)</t>
    <phoneticPr fontId="3"/>
  </si>
  <si>
    <t>　　　令和5年2月5日から令和5年3月31日の期間において、様式２報告書のとおり
　　新型コロナウイルスワクチンの接種を実施したため、次のとおり請求する。</t>
    <rPh sb="3" eb="5">
      <t>レイワ</t>
    </rPh>
    <rPh sb="6" eb="7">
      <t>ネン</t>
    </rPh>
    <rPh sb="8" eb="9">
      <t>ガツ</t>
    </rPh>
    <rPh sb="10" eb="11">
      <t>ニチ</t>
    </rPh>
    <rPh sb="18" eb="19">
      <t>ガツ</t>
    </rPh>
    <rPh sb="21" eb="22">
      <t>ニチ</t>
    </rPh>
    <rPh sb="23" eb="25">
      <t>キカン</t>
    </rPh>
    <rPh sb="30" eb="32">
      <t>ヨウシキ</t>
    </rPh>
    <rPh sb="43" eb="45">
      <t>シンガタ</t>
    </rPh>
    <rPh sb="57" eb="59">
      <t>セッシュ</t>
    </rPh>
    <rPh sb="60" eb="62">
      <t>ジッシ</t>
    </rPh>
    <rPh sb="67" eb="68">
      <t>ツギ</t>
    </rPh>
    <rPh sb="72" eb="74">
      <t>セイキュウ</t>
    </rPh>
    <phoneticPr fontId="3"/>
  </si>
  <si>
    <t>2023年2月5日から2023年3月31日の間</t>
    <rPh sb="4" eb="5">
      <t>ネン</t>
    </rPh>
    <rPh sb="6" eb="7">
      <t>ガツ</t>
    </rPh>
    <rPh sb="8" eb="9">
      <t>ニチ</t>
    </rPh>
    <rPh sb="15" eb="16">
      <t>ネン</t>
    </rPh>
    <rPh sb="17" eb="18">
      <t>ガツ</t>
    </rPh>
    <rPh sb="20" eb="21">
      <t>ニチ</t>
    </rPh>
    <rPh sb="22" eb="23">
      <t>アイダ</t>
    </rPh>
    <phoneticPr fontId="3"/>
  </si>
  <si>
    <t>―</t>
  </si>
  <si>
    <t>接種回数計（予診のみを含めない）2/5～</t>
    <rPh sb="0" eb="2">
      <t>セッシュ</t>
    </rPh>
    <rPh sb="2" eb="4">
      <t>カイスウ</t>
    </rPh>
    <rPh sb="4" eb="5">
      <t>ケイ</t>
    </rPh>
    <rPh sb="6" eb="8">
      <t>ヨシン</t>
    </rPh>
    <rPh sb="11" eb="12">
      <t>フク</t>
    </rPh>
    <phoneticPr fontId="3"/>
  </si>
  <si>
    <t>2月5日～2月11日の週</t>
    <rPh sb="1" eb="2">
      <t>ガツ</t>
    </rPh>
    <rPh sb="3" eb="4">
      <t>カ</t>
    </rPh>
    <rPh sb="6" eb="7">
      <t>ガツ</t>
    </rPh>
    <rPh sb="9" eb="10">
      <t>ニチ</t>
    </rPh>
    <rPh sb="11" eb="12">
      <t>シュウ</t>
    </rPh>
    <phoneticPr fontId="3"/>
  </si>
  <si>
    <t>2月12日～2月18日の週</t>
    <rPh sb="1" eb="2">
      <t>ガツ</t>
    </rPh>
    <rPh sb="4" eb="5">
      <t>カ</t>
    </rPh>
    <rPh sb="7" eb="8">
      <t>ガツ</t>
    </rPh>
    <rPh sb="10" eb="11">
      <t>カ</t>
    </rPh>
    <rPh sb="12" eb="13">
      <t>シュウ</t>
    </rPh>
    <phoneticPr fontId="3"/>
  </si>
  <si>
    <t>2月19日～2月25日の週</t>
    <rPh sb="1" eb="2">
      <t>ガツ</t>
    </rPh>
    <rPh sb="4" eb="5">
      <t>ニチ</t>
    </rPh>
    <rPh sb="7" eb="8">
      <t>ガツ</t>
    </rPh>
    <rPh sb="10" eb="11">
      <t>ニチ</t>
    </rPh>
    <phoneticPr fontId="3"/>
  </si>
  <si>
    <t>2月26日～3月4日の週</t>
    <rPh sb="1" eb="2">
      <t>ガツ</t>
    </rPh>
    <rPh sb="4" eb="5">
      <t>ニチ</t>
    </rPh>
    <rPh sb="7" eb="8">
      <t>ガツ</t>
    </rPh>
    <rPh sb="9" eb="10">
      <t>ニチ</t>
    </rPh>
    <rPh sb="11" eb="12">
      <t>シュウ</t>
    </rPh>
    <phoneticPr fontId="3"/>
  </si>
  <si>
    <t>3月5日～3月11日の週</t>
    <rPh sb="1" eb="2">
      <t>ガツ</t>
    </rPh>
    <rPh sb="3" eb="4">
      <t>カ</t>
    </rPh>
    <rPh sb="6" eb="7">
      <t>ガツ</t>
    </rPh>
    <rPh sb="9" eb="10">
      <t>ニチ</t>
    </rPh>
    <rPh sb="11" eb="12">
      <t>シュウ</t>
    </rPh>
    <phoneticPr fontId="3"/>
  </si>
  <si>
    <t>3月12日～3月18日の週</t>
    <rPh sb="1" eb="2">
      <t>ガツ</t>
    </rPh>
    <rPh sb="4" eb="5">
      <t>ニチ</t>
    </rPh>
    <rPh sb="7" eb="8">
      <t>ガツ</t>
    </rPh>
    <rPh sb="10" eb="11">
      <t>カ</t>
    </rPh>
    <rPh sb="12" eb="13">
      <t>シュウ</t>
    </rPh>
    <phoneticPr fontId="3"/>
  </si>
  <si>
    <t>3月19日～3月25日の週</t>
    <rPh sb="1" eb="2">
      <t>ガツ</t>
    </rPh>
    <rPh sb="4" eb="5">
      <t>ニチ</t>
    </rPh>
    <rPh sb="7" eb="8">
      <t>ガツ</t>
    </rPh>
    <rPh sb="10" eb="11">
      <t>カ</t>
    </rPh>
    <rPh sb="12" eb="13">
      <t>シュウ</t>
    </rPh>
    <phoneticPr fontId="3"/>
  </si>
  <si>
    <t>3月26日～3月31日の週</t>
    <phoneticPr fontId="3"/>
  </si>
  <si>
    <t>2月5日から3月31日の間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</si>
</sst>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General&quot;週&quot;"/>
    <numFmt numFmtId="178" formatCode="m/d"/>
    <numFmt numFmtId="179" formatCode="General&quot;日&quot;"/>
    <numFmt numFmtId="180" formatCode="#,##0&quot;円&quot;;[Red]\-#,##0"/>
    <numFmt numFmtId="181" formatCode="General&quot;時間&quot;"/>
  </numFmts>
  <fonts count="44" x14ac:knownFonts="1">
    <font>
      <sz val="11"/>
      <color theme="1"/>
      <name val="游ゴシック"/>
      <family val="2"/>
      <charset val="128"/>
      <scheme val="minor"/>
    </font>
    <font>
      <sz val="11"/>
      <color theme="1"/>
      <name val="游ゴシック"/>
      <family val="2"/>
      <charset val="128"/>
      <scheme val="minor"/>
    </font>
    <font>
      <sz val="36"/>
      <color theme="1"/>
      <name val="游ゴシック"/>
      <family val="3"/>
      <charset val="128"/>
      <scheme val="minor"/>
    </font>
    <font>
      <sz val="6"/>
      <name val="游ゴシック"/>
      <family val="2"/>
      <charset val="128"/>
      <scheme val="minor"/>
    </font>
    <font>
      <b/>
      <sz val="36"/>
      <color theme="1"/>
      <name val="游ゴシック"/>
      <family val="3"/>
      <charset val="128"/>
      <scheme val="minor"/>
    </font>
    <font>
      <sz val="48"/>
      <color theme="1"/>
      <name val="游ゴシック"/>
      <family val="3"/>
      <charset val="128"/>
      <scheme val="minor"/>
    </font>
    <font>
      <sz val="11"/>
      <name val="ＭＳ 明朝"/>
      <family val="1"/>
      <charset val="128"/>
    </font>
    <font>
      <sz val="36"/>
      <name val="ＭＳ 明朝"/>
      <family val="1"/>
      <charset val="128"/>
    </font>
    <font>
      <sz val="6"/>
      <name val="游ゴシック"/>
      <family val="3"/>
      <charset val="128"/>
      <scheme val="minor"/>
    </font>
    <font>
      <b/>
      <sz val="36"/>
      <name val="ＭＳ 明朝"/>
      <family val="1"/>
      <charset val="128"/>
    </font>
    <font>
      <b/>
      <sz val="48"/>
      <color theme="1"/>
      <name val="游ゴシック"/>
      <family val="3"/>
      <charset val="128"/>
      <scheme val="minor"/>
    </font>
    <font>
      <b/>
      <sz val="62"/>
      <color rgb="FFFF0000"/>
      <name val="游ゴシック"/>
      <family val="3"/>
      <charset val="128"/>
      <scheme val="minor"/>
    </font>
    <font>
      <sz val="48"/>
      <name val="游ゴシック"/>
      <family val="3"/>
      <charset val="128"/>
      <scheme val="minor"/>
    </font>
    <font>
      <sz val="36"/>
      <name val="游ゴシック"/>
      <family val="3"/>
      <charset val="128"/>
      <scheme val="minor"/>
    </font>
    <font>
      <sz val="28"/>
      <color theme="1"/>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b/>
      <sz val="20"/>
      <color theme="1"/>
      <name val="游ゴシック"/>
      <family val="3"/>
      <charset val="128"/>
      <scheme val="minor"/>
    </font>
    <font>
      <sz val="16"/>
      <color theme="1"/>
      <name val="游ゴシック"/>
      <family val="3"/>
      <charset val="128"/>
      <scheme val="minor"/>
    </font>
    <font>
      <b/>
      <sz val="22"/>
      <color theme="1"/>
      <name val="游ゴシック"/>
      <family val="3"/>
      <charset val="128"/>
      <scheme val="minor"/>
    </font>
    <font>
      <sz val="18"/>
      <color theme="1"/>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4"/>
      <color theme="0"/>
      <name val="游ゴシック"/>
      <family val="3"/>
      <charset val="128"/>
      <scheme val="minor"/>
    </font>
    <font>
      <sz val="11"/>
      <color theme="1"/>
      <name val="游ゴシック"/>
      <family val="3"/>
      <charset val="128"/>
      <scheme val="minor"/>
    </font>
    <font>
      <sz val="18"/>
      <color theme="1"/>
      <name val="游ゴシック"/>
      <family val="3"/>
      <charset val="128"/>
      <scheme val="minor"/>
    </font>
    <font>
      <b/>
      <sz val="26"/>
      <color theme="1"/>
      <name val="游ゴシック"/>
      <family val="3"/>
      <charset val="128"/>
      <scheme val="minor"/>
    </font>
    <font>
      <b/>
      <sz val="28"/>
      <color theme="1"/>
      <name val="游ゴシック"/>
      <family val="3"/>
      <charset val="128"/>
      <scheme val="minor"/>
    </font>
    <font>
      <b/>
      <sz val="16"/>
      <color theme="1"/>
      <name val="游ゴシック"/>
      <family val="3"/>
      <charset val="128"/>
      <scheme val="minor"/>
    </font>
    <font>
      <b/>
      <sz val="24"/>
      <color theme="1"/>
      <name val="游ゴシック"/>
      <family val="3"/>
      <charset val="128"/>
      <scheme val="minor"/>
    </font>
    <font>
      <sz val="36"/>
      <name val="游ゴシック"/>
      <family val="2"/>
      <charset val="128"/>
      <scheme val="minor"/>
    </font>
    <font>
      <sz val="20"/>
      <color theme="1"/>
      <name val="游ゴシック"/>
      <family val="3"/>
      <charset val="128"/>
      <scheme val="minor"/>
    </font>
    <font>
      <b/>
      <sz val="19"/>
      <color theme="1"/>
      <name val="游ゴシック"/>
      <family val="3"/>
      <charset val="128"/>
      <scheme val="minor"/>
    </font>
    <font>
      <sz val="16"/>
      <color theme="1"/>
      <name val="游ゴシック"/>
      <family val="2"/>
      <charset val="128"/>
      <scheme val="minor"/>
    </font>
    <font>
      <sz val="36"/>
      <color theme="1"/>
      <name val="游ゴシック"/>
      <family val="2"/>
      <charset val="128"/>
      <scheme val="minor"/>
    </font>
    <font>
      <b/>
      <sz val="72"/>
      <color rgb="FFFF0000"/>
      <name val="游ゴシック"/>
      <family val="3"/>
      <charset val="128"/>
      <scheme val="minor"/>
    </font>
    <font>
      <sz val="72"/>
      <color theme="1"/>
      <name val="游ゴシック"/>
      <family val="3"/>
      <charset val="128"/>
      <scheme val="minor"/>
    </font>
    <font>
      <sz val="22"/>
      <name val="游ゴシック"/>
      <family val="3"/>
      <charset val="128"/>
      <scheme val="minor"/>
    </font>
    <font>
      <b/>
      <sz val="14"/>
      <color rgb="FFFF0000"/>
      <name val="游ゴシック"/>
      <family val="3"/>
      <charset val="128"/>
      <scheme val="minor"/>
    </font>
    <font>
      <b/>
      <sz val="14"/>
      <color rgb="FF00B0F0"/>
      <name val="游ゴシック"/>
      <family val="3"/>
      <charset val="128"/>
      <scheme val="minor"/>
    </font>
  </fonts>
  <fills count="7">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49" fontId="34" fillId="0" borderId="0" applyFill="0" applyBorder="0" applyProtection="0">
      <alignment vertical="center" shrinkToFit="1"/>
    </xf>
  </cellStyleXfs>
  <cellXfs count="193">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2" applyFont="1">
      <alignment vertical="center"/>
    </xf>
    <xf numFmtId="0" fontId="6" fillId="0" borderId="0" xfId="0" applyFont="1" applyAlignment="1"/>
    <xf numFmtId="49" fontId="6" fillId="0" borderId="0" xfId="0" applyNumberFormat="1" applyFont="1" applyAlignment="1"/>
    <xf numFmtId="0" fontId="7" fillId="0" borderId="0" xfId="0" applyFont="1" applyAlignment="1"/>
    <xf numFmtId="0" fontId="7" fillId="0" borderId="0" xfId="0" applyFont="1" applyAlignment="1">
      <alignment horizontal="left" vertical="center" wrapText="1"/>
    </xf>
    <xf numFmtId="0" fontId="6" fillId="0" borderId="0" xfId="0" applyFont="1">
      <alignment vertical="center"/>
    </xf>
    <xf numFmtId="0" fontId="7" fillId="0" borderId="0" xfId="0" applyFont="1" applyAlignment="1">
      <alignment vertical="center" wrapText="1"/>
    </xf>
    <xf numFmtId="0" fontId="9" fillId="0" borderId="0" xfId="0" applyFont="1">
      <alignment vertical="center"/>
    </xf>
    <xf numFmtId="0" fontId="13" fillId="0" borderId="0" xfId="2" applyFont="1" applyAlignment="1">
      <alignment vertical="top" wrapText="1"/>
    </xf>
    <xf numFmtId="0" fontId="12" fillId="0" borderId="1" xfId="2" applyFont="1" applyBorder="1">
      <alignment vertical="center"/>
    </xf>
    <xf numFmtId="0" fontId="2" fillId="0" borderId="1" xfId="0" applyFont="1" applyBorder="1">
      <alignment vertical="center"/>
    </xf>
    <xf numFmtId="38" fontId="2" fillId="0" borderId="0" xfId="1" applyFont="1">
      <alignment vertical="center"/>
    </xf>
    <xf numFmtId="177" fontId="2" fillId="0" borderId="0" xfId="0" applyNumberFormat="1" applyFont="1">
      <alignment vertical="center"/>
    </xf>
    <xf numFmtId="38" fontId="2" fillId="0" borderId="0" xfId="1" applyFont="1" applyAlignment="1">
      <alignment horizontal="left" vertical="center"/>
    </xf>
    <xf numFmtId="38" fontId="2" fillId="0" borderId="0" xfId="1" applyFont="1" applyAlignment="1">
      <alignment horizontal="right" vertical="center"/>
    </xf>
    <xf numFmtId="38" fontId="2" fillId="0" borderId="0" xfId="1" applyFont="1" applyBorder="1" applyAlignment="1">
      <alignment horizontal="right" vertical="center"/>
    </xf>
    <xf numFmtId="0" fontId="2" fillId="0" borderId="7" xfId="0" applyFont="1" applyBorder="1">
      <alignment vertical="center"/>
    </xf>
    <xf numFmtId="0" fontId="14" fillId="0" borderId="0" xfId="0" applyFont="1" applyAlignment="1">
      <alignment horizontal="center" vertical="center"/>
    </xf>
    <xf numFmtId="0" fontId="15" fillId="0" borderId="1" xfId="0" applyFont="1" applyBorder="1">
      <alignment vertical="center"/>
    </xf>
    <xf numFmtId="0" fontId="18" fillId="0" borderId="0" xfId="0" applyFont="1" applyAlignment="1">
      <alignment horizontal="right" vertical="center"/>
    </xf>
    <xf numFmtId="0" fontId="16" fillId="0" borderId="0" xfId="0" applyFont="1">
      <alignment vertical="center"/>
    </xf>
    <xf numFmtId="0" fontId="15" fillId="0" borderId="0" xfId="0" applyFont="1">
      <alignment vertical="center"/>
    </xf>
    <xf numFmtId="0" fontId="17"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0" fillId="0" borderId="0" xfId="0" applyAlignment="1">
      <alignment horizontal="center" vertical="center"/>
    </xf>
    <xf numFmtId="0" fontId="25" fillId="0" borderId="2" xfId="0" applyFont="1" applyBorder="1" applyAlignment="1">
      <alignment horizontal="center" vertical="center"/>
    </xf>
    <xf numFmtId="0" fontId="17" fillId="0" borderId="13" xfId="0" applyFont="1" applyBorder="1">
      <alignment vertical="center"/>
    </xf>
    <xf numFmtId="0" fontId="26" fillId="0" borderId="2" xfId="0" applyFont="1" applyBorder="1">
      <alignment vertical="center"/>
    </xf>
    <xf numFmtId="178" fontId="27" fillId="3" borderId="2" xfId="0" applyNumberFormat="1" applyFont="1" applyFill="1" applyBorder="1" applyAlignment="1">
      <alignment horizontal="center" vertical="center"/>
    </xf>
    <xf numFmtId="38" fontId="26" fillId="4" borderId="2" xfId="1" applyFont="1" applyFill="1" applyBorder="1">
      <alignment vertical="center"/>
    </xf>
    <xf numFmtId="0" fontId="17" fillId="0" borderId="14" xfId="0" applyFont="1" applyBorder="1">
      <alignment vertical="center"/>
    </xf>
    <xf numFmtId="0" fontId="25" fillId="0" borderId="2" xfId="0" applyFont="1" applyBorder="1" applyAlignment="1">
      <alignment vertical="center" wrapText="1"/>
    </xf>
    <xf numFmtId="38" fontId="26" fillId="4" borderId="3" xfId="1" applyFont="1" applyFill="1" applyBorder="1">
      <alignment vertical="center"/>
    </xf>
    <xf numFmtId="38" fontId="25" fillId="4" borderId="5" xfId="1" applyFont="1" applyFill="1" applyBorder="1" applyAlignment="1">
      <alignment horizontal="center" vertical="center"/>
    </xf>
    <xf numFmtId="0" fontId="26" fillId="0" borderId="2" xfId="0" applyFont="1" applyBorder="1" applyAlignment="1">
      <alignment vertical="center" wrapText="1"/>
    </xf>
    <xf numFmtId="38" fontId="26" fillId="0" borderId="3" xfId="1" applyFont="1" applyBorder="1">
      <alignment vertical="center"/>
    </xf>
    <xf numFmtId="38" fontId="25" fillId="0" borderId="5" xfId="1" applyFont="1" applyBorder="1" applyAlignment="1">
      <alignment horizontal="center" vertical="center"/>
    </xf>
    <xf numFmtId="0" fontId="26" fillId="4" borderId="2" xfId="0" applyFont="1" applyFill="1" applyBorder="1">
      <alignment vertical="center"/>
    </xf>
    <xf numFmtId="0" fontId="17" fillId="0" borderId="2" xfId="0" applyFont="1" applyBorder="1">
      <alignment vertical="center"/>
    </xf>
    <xf numFmtId="0" fontId="17" fillId="0" borderId="2" xfId="0" applyFont="1" applyBorder="1" applyAlignment="1">
      <alignment horizontal="center" vertical="center"/>
    </xf>
    <xf numFmtId="0" fontId="26" fillId="0" borderId="0" xfId="0" applyFont="1">
      <alignment vertical="center"/>
    </xf>
    <xf numFmtId="0" fontId="29" fillId="0" borderId="0" xfId="0" applyFont="1" applyAlignment="1">
      <alignment horizontal="center" vertical="center"/>
    </xf>
    <xf numFmtId="0" fontId="14" fillId="0" borderId="0" xfId="0" applyFont="1">
      <alignment vertical="center"/>
    </xf>
    <xf numFmtId="0" fontId="30" fillId="0" borderId="0" xfId="0" applyFont="1">
      <alignment vertical="center"/>
    </xf>
    <xf numFmtId="177" fontId="14" fillId="0" borderId="0" xfId="0" applyNumberFormat="1" applyFont="1">
      <alignment vertical="center"/>
    </xf>
    <xf numFmtId="38" fontId="26" fillId="0" borderId="0" xfId="1" applyFont="1" applyBorder="1">
      <alignment vertical="center"/>
    </xf>
    <xf numFmtId="38" fontId="25" fillId="0" borderId="0" xfId="1" applyFont="1" applyBorder="1" applyAlignment="1">
      <alignment horizontal="center"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5" fillId="0" borderId="0" xfId="0" applyFont="1">
      <alignment vertical="center"/>
    </xf>
    <xf numFmtId="0" fontId="36" fillId="0" borderId="0" xfId="0" applyFont="1">
      <alignment vertical="center"/>
    </xf>
    <xf numFmtId="0" fontId="35" fillId="0" borderId="16" xfId="0" applyFont="1" applyBorder="1">
      <alignment vertical="center"/>
    </xf>
    <xf numFmtId="0" fontId="18" fillId="0" borderId="16" xfId="0" applyFont="1" applyBorder="1">
      <alignment vertical="center"/>
    </xf>
    <xf numFmtId="0" fontId="32" fillId="0" borderId="0" xfId="0" applyFont="1" applyAlignment="1">
      <alignment horizontal="right" vertical="center"/>
    </xf>
    <xf numFmtId="0" fontId="18" fillId="5" borderId="0" xfId="0" applyFont="1" applyFill="1">
      <alignment vertical="center"/>
    </xf>
    <xf numFmtId="0" fontId="18" fillId="0" borderId="0" xfId="0" applyFont="1">
      <alignment vertical="center"/>
    </xf>
    <xf numFmtId="0" fontId="32" fillId="0" borderId="0" xfId="0" applyFont="1" applyAlignment="1">
      <alignment vertical="top"/>
    </xf>
    <xf numFmtId="0" fontId="18" fillId="0" borderId="1" xfId="0" applyFont="1" applyBorder="1">
      <alignment vertical="center"/>
    </xf>
    <xf numFmtId="0" fontId="16" fillId="0" borderId="0" xfId="0" applyFont="1" applyAlignment="1">
      <alignment vertical="center" shrinkToFit="1"/>
    </xf>
    <xf numFmtId="0" fontId="17" fillId="0" borderId="0" xfId="0" applyFont="1" applyAlignment="1">
      <alignment vertical="center" shrinkToFit="1"/>
    </xf>
    <xf numFmtId="0" fontId="31" fillId="0" borderId="0" xfId="0" applyFont="1" applyAlignment="1">
      <alignment horizontal="center" vertical="center" shrinkToFit="1"/>
    </xf>
    <xf numFmtId="38" fontId="26" fillId="4" borderId="5" xfId="1" applyFont="1" applyFill="1" applyBorder="1">
      <alignment vertical="center"/>
    </xf>
    <xf numFmtId="177" fontId="26" fillId="0" borderId="2" xfId="0" applyNumberFormat="1" applyFont="1" applyBorder="1" applyAlignment="1">
      <alignment horizontal="right" vertical="center"/>
    </xf>
    <xf numFmtId="0" fontId="20" fillId="0" borderId="0" xfId="0" applyFont="1" applyAlignment="1">
      <alignment vertical="center" wrapText="1"/>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2" applyFont="1" applyAlignment="1">
      <alignment horizontal="center" vertical="center"/>
    </xf>
    <xf numFmtId="0" fontId="11" fillId="0" borderId="0" xfId="0" applyFont="1">
      <alignment vertical="center"/>
    </xf>
    <xf numFmtId="0" fontId="39" fillId="0" borderId="0" xfId="0" applyFont="1">
      <alignment vertical="center"/>
    </xf>
    <xf numFmtId="0" fontId="40" fillId="0" borderId="0" xfId="0" applyFont="1">
      <alignment vertical="center"/>
    </xf>
    <xf numFmtId="0" fontId="2" fillId="0" borderId="0" xfId="0" applyFont="1" applyAlignment="1">
      <alignment vertical="center" wrapText="1"/>
    </xf>
    <xf numFmtId="0" fontId="2" fillId="0" borderId="4" xfId="0" applyFont="1" applyBorder="1">
      <alignment vertical="center"/>
    </xf>
    <xf numFmtId="0" fontId="38" fillId="0" borderId="3" xfId="0" applyFont="1" applyBorder="1" applyAlignment="1">
      <alignment horizontal="center" vertical="center"/>
    </xf>
    <xf numFmtId="38" fontId="31" fillId="0" borderId="0" xfId="1" applyFont="1" applyAlignment="1">
      <alignment horizontal="right" vertical="center"/>
    </xf>
    <xf numFmtId="0" fontId="2" fillId="6" borderId="0" xfId="0" applyFont="1" applyFill="1">
      <alignment vertical="center"/>
    </xf>
    <xf numFmtId="0" fontId="38" fillId="0" borderId="0" xfId="0" applyFont="1">
      <alignment vertical="center"/>
    </xf>
    <xf numFmtId="0" fontId="38" fillId="0" borderId="0" xfId="0" applyFont="1" applyAlignment="1">
      <alignment vertical="top"/>
    </xf>
    <xf numFmtId="0" fontId="41" fillId="0" borderId="0" xfId="0" applyFont="1">
      <alignment vertical="center"/>
    </xf>
    <xf numFmtId="0" fontId="31" fillId="0" borderId="0" xfId="0" applyFont="1" applyAlignment="1">
      <alignment vertical="center" shrinkToFit="1"/>
    </xf>
    <xf numFmtId="0" fontId="38" fillId="0" borderId="9" xfId="0" applyFont="1" applyBorder="1">
      <alignment vertical="center"/>
    </xf>
    <xf numFmtId="0" fontId="26" fillId="0" borderId="0" xfId="0" applyFont="1" applyAlignment="1">
      <alignment horizontal="left" vertical="center"/>
    </xf>
    <xf numFmtId="38" fontId="14" fillId="0" borderId="0" xfId="1" applyFont="1" applyAlignment="1">
      <alignment vertical="center"/>
    </xf>
    <xf numFmtId="179" fontId="14" fillId="0" borderId="0" xfId="0" applyNumberFormat="1" applyFont="1">
      <alignment vertical="center"/>
    </xf>
    <xf numFmtId="38" fontId="31" fillId="0" borderId="0" xfId="1" applyFont="1" applyAlignment="1">
      <alignment vertical="center"/>
    </xf>
    <xf numFmtId="178" fontId="42" fillId="3" borderId="2" xfId="0" applyNumberFormat="1" applyFont="1" applyFill="1" applyBorder="1" applyAlignment="1">
      <alignment horizontal="center" vertical="center"/>
    </xf>
    <xf numFmtId="178" fontId="43" fillId="3" borderId="2" xfId="0" applyNumberFormat="1" applyFont="1" applyFill="1" applyBorder="1" applyAlignment="1">
      <alignment horizontal="center" vertical="center"/>
    </xf>
    <xf numFmtId="38" fontId="26" fillId="4" borderId="19" xfId="1" applyFont="1" applyFill="1" applyBorder="1">
      <alignment vertical="center"/>
    </xf>
    <xf numFmtId="38" fontId="26" fillId="4" borderId="18" xfId="1" applyFont="1" applyFill="1" applyBorder="1">
      <alignment vertical="center"/>
    </xf>
    <xf numFmtId="38" fontId="26" fillId="2" borderId="2" xfId="1" applyFont="1" applyFill="1" applyBorder="1" applyAlignment="1" applyProtection="1">
      <alignment horizontal="center" vertical="center"/>
      <protection locked="0"/>
    </xf>
    <xf numFmtId="40" fontId="26" fillId="2" borderId="2" xfId="1" applyNumberFormat="1" applyFont="1" applyFill="1" applyBorder="1" applyAlignment="1" applyProtection="1">
      <alignment horizontal="center" vertical="center"/>
      <protection locked="0"/>
    </xf>
    <xf numFmtId="38" fontId="26" fillId="2" borderId="2" xfId="1" applyFont="1" applyFill="1" applyBorder="1" applyAlignment="1" applyProtection="1">
      <alignment horizontal="center" vertical="center"/>
    </xf>
    <xf numFmtId="0" fontId="17" fillId="0" borderId="0" xfId="0" applyFont="1" applyAlignment="1">
      <alignment horizontal="center" vertical="center"/>
    </xf>
    <xf numFmtId="38" fontId="25" fillId="0" borderId="0" xfId="1" applyFont="1" applyFill="1" applyBorder="1" applyAlignment="1">
      <alignment horizontal="center" vertical="center"/>
    </xf>
    <xf numFmtId="178" fontId="42" fillId="0" borderId="0" xfId="0" applyNumberFormat="1" applyFont="1" applyAlignment="1">
      <alignment horizontal="center" vertical="center"/>
    </xf>
    <xf numFmtId="178" fontId="27" fillId="0" borderId="0" xfId="0" applyNumberFormat="1" applyFont="1" applyAlignment="1">
      <alignment horizontal="center" vertical="center"/>
    </xf>
    <xf numFmtId="178" fontId="43" fillId="0" borderId="0" xfId="0" applyNumberFormat="1" applyFont="1" applyAlignment="1">
      <alignment horizontal="center" vertical="center"/>
    </xf>
    <xf numFmtId="38" fontId="26" fillId="0" borderId="0" xfId="1" applyFont="1" applyFill="1" applyBorder="1">
      <alignment vertical="center"/>
    </xf>
    <xf numFmtId="0" fontId="26" fillId="0" borderId="0" xfId="0" applyFont="1" applyAlignment="1">
      <alignment vertical="center" wrapText="1"/>
    </xf>
    <xf numFmtId="0" fontId="25" fillId="0" borderId="0" xfId="0" applyFont="1" applyAlignment="1">
      <alignment vertical="center" wrapText="1"/>
    </xf>
    <xf numFmtId="38" fontId="26" fillId="0" borderId="0" xfId="1" applyFont="1" applyFill="1" applyBorder="1" applyAlignment="1" applyProtection="1">
      <alignment horizontal="center" vertical="center"/>
    </xf>
    <xf numFmtId="177" fontId="26" fillId="0" borderId="0" xfId="0" applyNumberFormat="1" applyFont="1" applyAlignment="1">
      <alignment horizontal="right" vertical="center"/>
    </xf>
    <xf numFmtId="38" fontId="26" fillId="0" borderId="0" xfId="1" applyFont="1" applyFill="1" applyBorder="1" applyAlignment="1">
      <alignment horizontal="center" vertical="center"/>
    </xf>
    <xf numFmtId="38" fontId="26" fillId="0" borderId="0" xfId="1" applyFont="1" applyFill="1" applyBorder="1" applyAlignment="1">
      <alignment vertical="center"/>
    </xf>
    <xf numFmtId="0" fontId="10" fillId="0" borderId="0" xfId="2" applyFont="1" applyAlignment="1">
      <alignment horizontal="center" vertical="center"/>
    </xf>
    <xf numFmtId="0" fontId="7" fillId="2" borderId="0" xfId="0" applyFont="1" applyFill="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center" vertical="center"/>
    </xf>
    <xf numFmtId="0" fontId="7" fillId="2" borderId="0" xfId="0" applyFont="1" applyFill="1" applyAlignment="1">
      <alignment horizontal="left" vertical="center"/>
    </xf>
    <xf numFmtId="0" fontId="0" fillId="0" borderId="0" xfId="0">
      <alignment vertical="center"/>
    </xf>
    <xf numFmtId="49" fontId="2" fillId="2" borderId="2" xfId="0" applyNumberFormat="1" applyFont="1" applyFill="1" applyBorder="1">
      <alignment vertical="center"/>
    </xf>
    <xf numFmtId="0" fontId="2" fillId="0" borderId="2" xfId="0" applyFont="1" applyBorder="1" applyAlignment="1">
      <alignment horizontal="center" vertical="center"/>
    </xf>
    <xf numFmtId="49" fontId="2" fillId="2" borderId="2" xfId="0" applyNumberFormat="1"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0" borderId="2" xfId="1" applyNumberFormat="1" applyFont="1" applyBorder="1" applyAlignment="1">
      <alignment horizontal="center" vertical="center"/>
    </xf>
    <xf numFmtId="0" fontId="12" fillId="0" borderId="0" xfId="2" applyFont="1" applyAlignment="1">
      <alignment vertical="top" wrapText="1"/>
    </xf>
    <xf numFmtId="176" fontId="10" fillId="0" borderId="1" xfId="2" applyNumberFormat="1" applyFont="1" applyBorder="1" applyAlignment="1">
      <alignment horizont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2" borderId="3" xfId="1" applyNumberFormat="1" applyFont="1" applyFill="1" applyBorder="1" applyAlignment="1">
      <alignment horizontal="center" vertical="center"/>
    </xf>
    <xf numFmtId="49" fontId="2" fillId="2" borderId="4" xfId="1" applyNumberFormat="1" applyFont="1" applyFill="1" applyBorder="1" applyAlignment="1">
      <alignment horizontal="center" vertical="center"/>
    </xf>
    <xf numFmtId="49" fontId="2" fillId="2" borderId="5" xfId="1" applyNumberFormat="1" applyFont="1" applyFill="1" applyBorder="1" applyAlignment="1">
      <alignment horizontal="center" vertical="center"/>
    </xf>
    <xf numFmtId="0" fontId="38" fillId="0" borderId="7" xfId="0" applyFont="1" applyBorder="1" applyAlignment="1">
      <alignment horizontal="left" vertical="center"/>
    </xf>
    <xf numFmtId="0" fontId="38" fillId="0" borderId="10" xfId="0" applyFont="1" applyBorder="1" applyAlignment="1">
      <alignment horizontal="left" vertical="center"/>
    </xf>
    <xf numFmtId="0" fontId="38" fillId="0" borderId="15" xfId="0" applyFont="1" applyBorder="1" applyAlignment="1">
      <alignment horizontal="left" vertical="center"/>
    </xf>
    <xf numFmtId="0" fontId="38" fillId="0" borderId="1" xfId="0" applyFont="1" applyBorder="1" applyAlignment="1">
      <alignment horizontal="left" vertical="center"/>
    </xf>
    <xf numFmtId="0" fontId="38" fillId="0" borderId="17" xfId="0" applyFont="1" applyBorder="1" applyAlignment="1">
      <alignment horizontal="left" vertical="center"/>
    </xf>
    <xf numFmtId="49" fontId="2" fillId="2" borderId="6" xfId="0" applyNumberFormat="1" applyFont="1" applyFill="1" applyBorder="1" applyAlignment="1">
      <alignment horizontal="left"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49" fontId="34" fillId="2" borderId="9" xfId="3" applyFill="1" applyBorder="1" applyAlignment="1">
      <alignment horizontal="left" vertical="center" shrinkToFit="1"/>
    </xf>
    <xf numFmtId="49" fontId="34" fillId="2" borderId="7" xfId="3" applyFill="1" applyBorder="1" applyAlignment="1">
      <alignment horizontal="left" vertical="center" shrinkToFit="1"/>
    </xf>
    <xf numFmtId="49" fontId="34" fillId="2" borderId="10" xfId="3" applyFill="1" applyBorder="1" applyAlignment="1">
      <alignment horizontal="left" vertical="center" shrinkToFit="1"/>
    </xf>
    <xf numFmtId="49" fontId="34" fillId="2" borderId="15" xfId="3" applyFill="1" applyBorder="1" applyAlignment="1">
      <alignment horizontal="left" vertical="center" shrinkToFit="1"/>
    </xf>
    <xf numFmtId="49" fontId="34" fillId="2" borderId="1" xfId="3" applyFill="1" applyBorder="1" applyAlignment="1">
      <alignment horizontal="left" vertical="center" shrinkToFit="1"/>
    </xf>
    <xf numFmtId="49" fontId="34" fillId="2" borderId="17" xfId="3" applyFill="1" applyBorder="1" applyAlignment="1">
      <alignment horizontal="left" vertical="center" shrinkToFit="1"/>
    </xf>
    <xf numFmtId="0" fontId="26" fillId="0" borderId="20" xfId="0" applyFont="1" applyBorder="1" applyAlignment="1">
      <alignment horizontal="center" vertical="center"/>
    </xf>
    <xf numFmtId="0" fontId="26" fillId="0" borderId="21" xfId="0" applyFont="1" applyBorder="1" applyAlignment="1">
      <alignment horizontal="center" vertical="center"/>
    </xf>
    <xf numFmtId="38" fontId="14" fillId="0" borderId="0" xfId="1" applyFont="1" applyAlignment="1">
      <alignment horizontal="right" vertical="center"/>
    </xf>
    <xf numFmtId="38" fontId="26" fillId="0" borderId="4" xfId="1" applyFont="1" applyFill="1" applyBorder="1" applyAlignment="1">
      <alignment horizontal="left" vertical="center"/>
    </xf>
    <xf numFmtId="38" fontId="26" fillId="0" borderId="5" xfId="1" applyFont="1" applyFill="1" applyBorder="1" applyAlignment="1">
      <alignment horizontal="left" vertical="center"/>
    </xf>
    <xf numFmtId="181" fontId="17" fillId="0" borderId="2" xfId="1" applyNumberFormat="1" applyFont="1" applyBorder="1" applyAlignment="1">
      <alignment horizontal="right" vertical="center"/>
    </xf>
    <xf numFmtId="180" fontId="17" fillId="0" borderId="2" xfId="1" applyNumberFormat="1" applyFont="1" applyBorder="1" applyAlignment="1">
      <alignment horizontal="right" vertical="center"/>
    </xf>
    <xf numFmtId="181" fontId="17" fillId="0" borderId="0" xfId="1" applyNumberFormat="1" applyFont="1" applyBorder="1" applyAlignment="1">
      <alignment horizontal="center" vertical="center"/>
    </xf>
    <xf numFmtId="180" fontId="17" fillId="0" borderId="0" xfId="1" applyNumberFormat="1" applyFont="1" applyBorder="1" applyAlignment="1">
      <alignment horizontal="center" vertical="center"/>
    </xf>
    <xf numFmtId="0" fontId="25" fillId="0" borderId="6" xfId="0" applyFont="1" applyBorder="1" applyAlignment="1">
      <alignment horizontal="center" vertical="center" wrapText="1"/>
    </xf>
    <xf numFmtId="0" fontId="25" fillId="0" borderId="12" xfId="0" applyFont="1" applyBorder="1" applyAlignment="1">
      <alignment horizontal="center" vertical="center" wrapText="1"/>
    </xf>
    <xf numFmtId="0" fontId="17" fillId="0" borderId="13" xfId="0" applyFont="1" applyBorder="1" applyAlignment="1">
      <alignment horizontal="center" vertical="center"/>
    </xf>
    <xf numFmtId="181" fontId="17" fillId="0" borderId="14" xfId="1" applyNumberFormat="1" applyFont="1" applyBorder="1" applyAlignment="1">
      <alignment horizontal="right" vertical="center"/>
    </xf>
    <xf numFmtId="180" fontId="17" fillId="0" borderId="14" xfId="1" applyNumberFormat="1" applyFont="1" applyBorder="1" applyAlignment="1">
      <alignment horizontal="right" vertical="center"/>
    </xf>
    <xf numFmtId="0" fontId="16" fillId="0" borderId="1" xfId="0" applyFont="1" applyBorder="1" applyAlignment="1">
      <alignment vertical="center" shrinkToFit="1"/>
    </xf>
    <xf numFmtId="0" fontId="17" fillId="0" borderId="1" xfId="0" applyFont="1" applyBorder="1" applyAlignment="1">
      <alignment vertical="center" shrinkToFit="1"/>
    </xf>
    <xf numFmtId="0" fontId="19" fillId="0" borderId="0" xfId="0" applyFont="1" applyAlignment="1">
      <alignment horizontal="center" vertical="center"/>
    </xf>
    <xf numFmtId="0" fontId="17" fillId="0" borderId="0" xfId="0" applyFont="1" applyAlignment="1">
      <alignment horizontal="center" vertical="center"/>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8" xfId="0" applyFont="1" applyBorder="1" applyAlignment="1">
      <alignment horizontal="center" vertical="center" wrapText="1"/>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19" fillId="0" borderId="2" xfId="0" applyFont="1" applyBorder="1" applyAlignment="1">
      <alignment horizontal="center" vertical="center"/>
    </xf>
    <xf numFmtId="0" fontId="26" fillId="0" borderId="2" xfId="0" applyFont="1" applyBorder="1" applyAlignment="1">
      <alignment horizontal="left" vertical="center"/>
    </xf>
    <xf numFmtId="0" fontId="14" fillId="0" borderId="0" xfId="0" applyFont="1" applyAlignment="1">
      <alignment horizontal="right" vertical="center"/>
    </xf>
    <xf numFmtId="0" fontId="14" fillId="0" borderId="0" xfId="0" applyFont="1">
      <alignment vertical="center"/>
    </xf>
    <xf numFmtId="38" fontId="31" fillId="0" borderId="0" xfId="1" applyFont="1" applyAlignment="1">
      <alignment horizontal="right" vertical="center"/>
    </xf>
    <xf numFmtId="0" fontId="20" fillId="0" borderId="0" xfId="0" applyFont="1" applyAlignment="1">
      <alignment horizontal="left" vertical="center" shrinkToFit="1"/>
    </xf>
    <xf numFmtId="0" fontId="4" fillId="0" borderId="0" xfId="0" applyFont="1" applyAlignment="1">
      <alignment horizontal="right" vertical="center" shrinkToFit="1"/>
    </xf>
    <xf numFmtId="0" fontId="18" fillId="0" borderId="0" xfId="0" applyFont="1" applyAlignment="1">
      <alignment horizontal="left" vertical="top" wrapText="1"/>
    </xf>
    <xf numFmtId="0" fontId="18" fillId="0" borderId="0" xfId="0" applyFont="1">
      <alignment vertical="center"/>
    </xf>
    <xf numFmtId="0" fontId="18" fillId="0" borderId="3" xfId="0" applyFont="1" applyBorder="1">
      <alignment vertical="center"/>
    </xf>
    <xf numFmtId="0" fontId="18" fillId="0" borderId="4" xfId="0" applyFont="1" applyBorder="1">
      <alignment vertical="center"/>
    </xf>
    <xf numFmtId="0" fontId="18" fillId="0" borderId="5" xfId="0" applyFont="1" applyBorder="1">
      <alignment vertical="center"/>
    </xf>
    <xf numFmtId="0" fontId="37" fillId="0" borderId="0" xfId="0" applyFont="1" applyAlignment="1">
      <alignment vertical="top" wrapText="1"/>
    </xf>
  </cellXfs>
  <cellStyles count="4">
    <cellStyle name="ハイパーリンク" xfId="3" builtinId="8" customBuiltin="1"/>
    <cellStyle name="桁区切り" xfId="1" builtinId="6"/>
    <cellStyle name="標準" xfId="0" builtinId="0"/>
    <cellStyle name="標準 2 3 2" xfId="2" xr:uid="{38E2F0AB-D7AE-4E30-9F00-4A2B6A705D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321733</xdr:colOff>
      <xdr:row>11</xdr:row>
      <xdr:rowOff>84666</xdr:rowOff>
    </xdr:from>
    <xdr:to>
      <xdr:col>9</xdr:col>
      <xdr:colOff>237066</xdr:colOff>
      <xdr:row>14</xdr:row>
      <xdr:rowOff>84666</xdr:rowOff>
    </xdr:to>
    <xdr:cxnSp macro="">
      <xdr:nvCxnSpPr>
        <xdr:cNvPr id="2" name="直線コネクタ 1" hidden="1">
          <a:extLst>
            <a:ext uri="{FF2B5EF4-FFF2-40B4-BE49-F238E27FC236}">
              <a16:creationId xmlns:a16="http://schemas.microsoft.com/office/drawing/2014/main" id="{0D25A862-7D09-4EB0-B730-8FB541A0400A}"/>
            </a:ext>
          </a:extLst>
        </xdr:cNvPr>
        <xdr:cNvCxnSpPr/>
      </xdr:nvCxnSpPr>
      <xdr:spPr>
        <a:xfrm flipH="1">
          <a:off x="5012266" y="5046133"/>
          <a:ext cx="3556000" cy="1778000"/>
        </a:xfrm>
        <a:prstGeom prst="line">
          <a:avLst/>
        </a:prstGeom>
        <a:ln>
          <a:no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9633A-3313-4295-A817-1565DC96F24D}">
  <sheetPr>
    <pageSetUpPr fitToPage="1"/>
  </sheetPr>
  <dimension ref="A1:AT67"/>
  <sheetViews>
    <sheetView view="pageBreakPreview" topLeftCell="A6" zoomScale="25" zoomScaleNormal="25" zoomScaleSheetLayoutView="25" workbookViewId="0">
      <selection activeCell="P1" sqref="P1"/>
    </sheetView>
  </sheetViews>
  <sheetFormatPr defaultColWidth="9" defaultRowHeight="18" x14ac:dyDescent="0.45"/>
  <cols>
    <col min="1" max="1" width="48" customWidth="1"/>
    <col min="2" max="2" width="14" customWidth="1"/>
    <col min="3" max="3" width="31.69921875" customWidth="1"/>
    <col min="4" max="4" width="27.69921875" customWidth="1"/>
    <col min="5" max="5" width="21.19921875" customWidth="1"/>
    <col min="6" max="6" width="42.19921875" customWidth="1"/>
    <col min="7" max="7" width="17.3984375" customWidth="1"/>
    <col min="8" max="8" width="9.09765625" customWidth="1"/>
    <col min="9" max="9" width="40.5" customWidth="1"/>
    <col min="10" max="10" width="5.8984375" customWidth="1"/>
    <col min="11" max="11" width="20.69921875" customWidth="1"/>
    <col min="12" max="12" width="20" customWidth="1"/>
    <col min="13" max="13" width="6.59765625" customWidth="1"/>
    <col min="14" max="14" width="17.8984375" customWidth="1"/>
    <col min="15" max="15" width="14.19921875" customWidth="1"/>
    <col min="16" max="16" width="36.59765625" customWidth="1"/>
  </cols>
  <sheetData>
    <row r="1" spans="1:46" ht="58.2" x14ac:dyDescent="0.45">
      <c r="A1" s="1" t="s">
        <v>74</v>
      </c>
    </row>
    <row r="2" spans="1:46" s="72" customFormat="1" ht="58.2" x14ac:dyDescent="0.45">
      <c r="A2" s="1" t="s">
        <v>75</v>
      </c>
      <c r="I2" s="1"/>
      <c r="J2" s="1"/>
      <c r="K2" s="1"/>
      <c r="O2" s="2"/>
    </row>
    <row r="3" spans="1:46" s="72" customFormat="1" ht="115.8" customHeight="1" x14ac:dyDescent="0.45">
      <c r="A3" s="3" t="s">
        <v>0</v>
      </c>
      <c r="I3" s="1"/>
      <c r="J3" s="1"/>
    </row>
    <row r="4" spans="1:46" s="72" customFormat="1" ht="42" customHeight="1" x14ac:dyDescent="0.45"/>
    <row r="5" spans="1:46" s="4" customFormat="1" ht="58.8" customHeight="1" x14ac:dyDescent="0.45">
      <c r="B5" s="5"/>
      <c r="F5" s="6" t="s">
        <v>1</v>
      </c>
      <c r="G5" s="112"/>
      <c r="H5" s="112"/>
      <c r="I5" s="112"/>
      <c r="J5" s="112"/>
      <c r="K5" s="112"/>
      <c r="L5" s="112"/>
      <c r="M5" s="112"/>
      <c r="N5" s="112"/>
    </row>
    <row r="6" spans="1:46" s="4" customFormat="1" ht="58.8" customHeight="1" x14ac:dyDescent="0.45">
      <c r="B6" s="5"/>
      <c r="F6" s="6"/>
      <c r="G6" s="112"/>
      <c r="H6" s="112"/>
      <c r="I6" s="112"/>
      <c r="J6" s="112"/>
      <c r="K6" s="112"/>
      <c r="L6" s="112"/>
      <c r="M6" s="112"/>
      <c r="N6" s="112"/>
    </row>
    <row r="7" spans="1:46" s="4" customFormat="1" ht="41.4" x14ac:dyDescent="0.45">
      <c r="B7" s="5"/>
      <c r="F7" s="6"/>
      <c r="G7" s="7"/>
      <c r="H7" s="7"/>
      <c r="I7" s="7"/>
      <c r="J7" s="8"/>
      <c r="K7" s="8"/>
      <c r="L7" s="8"/>
      <c r="M7" s="8"/>
      <c r="N7" s="8"/>
    </row>
    <row r="8" spans="1:46" s="4" customFormat="1" ht="58.8" customHeight="1" x14ac:dyDescent="0.2">
      <c r="B8" s="5"/>
      <c r="F8" s="113" t="s">
        <v>2</v>
      </c>
      <c r="G8" s="112"/>
      <c r="H8" s="112"/>
      <c r="I8" s="112"/>
      <c r="J8" s="112"/>
      <c r="K8" s="112"/>
      <c r="L8" s="112"/>
      <c r="M8" s="112"/>
      <c r="N8" s="112"/>
    </row>
    <row r="9" spans="1:46" s="4" customFormat="1" ht="58.8" customHeight="1" x14ac:dyDescent="0.2">
      <c r="B9" s="5"/>
      <c r="F9" s="114"/>
      <c r="G9" s="112"/>
      <c r="H9" s="112"/>
      <c r="I9" s="112"/>
      <c r="J9" s="112"/>
      <c r="K9" s="112"/>
      <c r="L9" s="112"/>
      <c r="M9" s="112"/>
      <c r="N9" s="112"/>
    </row>
    <row r="10" spans="1:46" s="4" customFormat="1" ht="41.4" x14ac:dyDescent="0.45">
      <c r="B10" s="5"/>
      <c r="F10" s="6"/>
      <c r="G10" s="9"/>
      <c r="H10" s="9"/>
      <c r="I10" s="9"/>
      <c r="J10" s="8"/>
      <c r="K10" s="8"/>
      <c r="L10" s="8"/>
      <c r="M10" s="8"/>
      <c r="N10" s="8"/>
    </row>
    <row r="11" spans="1:46" s="4" customFormat="1" ht="58.8" customHeight="1" x14ac:dyDescent="0.2">
      <c r="B11" s="5"/>
      <c r="E11" s="115" t="s">
        <v>3</v>
      </c>
      <c r="F11" s="115"/>
      <c r="G11" s="116"/>
      <c r="H11" s="116"/>
      <c r="I11" s="116"/>
      <c r="J11" s="116"/>
      <c r="K11" s="116"/>
      <c r="L11" s="116"/>
      <c r="M11" s="116"/>
      <c r="N11" s="10"/>
    </row>
    <row r="12" spans="1:46" s="72" customFormat="1" ht="58.2" x14ac:dyDescent="0.45"/>
    <row r="13" spans="1:46" s="72" customFormat="1" ht="24.6" customHeight="1" x14ac:dyDescent="0.45"/>
    <row r="14" spans="1:46" s="72" customFormat="1" ht="78" customHeight="1" x14ac:dyDescent="0.45">
      <c r="A14" s="111" t="s">
        <v>4</v>
      </c>
      <c r="B14" s="111"/>
      <c r="C14" s="111"/>
      <c r="D14" s="111"/>
      <c r="E14" s="111"/>
      <c r="F14" s="111"/>
      <c r="G14" s="111"/>
      <c r="H14" s="111"/>
      <c r="I14" s="111"/>
      <c r="J14" s="111"/>
      <c r="K14" s="111"/>
      <c r="L14" s="111"/>
      <c r="M14" s="111"/>
      <c r="N14" s="111"/>
      <c r="O14" s="111"/>
      <c r="P14" s="74"/>
      <c r="Q14" s="75"/>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6" s="72" customFormat="1" ht="58.2" customHeight="1" x14ac:dyDescent="0.45">
      <c r="Q15" s="75"/>
      <c r="R15" s="75"/>
      <c r="S15" s="76"/>
      <c r="W15" s="77"/>
    </row>
    <row r="16" spans="1:46" s="72" customFormat="1" ht="174" customHeight="1" x14ac:dyDescent="0.45">
      <c r="A16" s="128" t="s">
        <v>101</v>
      </c>
      <c r="B16" s="128"/>
      <c r="C16" s="128"/>
      <c r="D16" s="128"/>
      <c r="E16" s="128"/>
      <c r="F16" s="128"/>
      <c r="G16" s="128"/>
      <c r="H16" s="128"/>
      <c r="I16" s="128"/>
      <c r="J16" s="128"/>
      <c r="K16" s="128"/>
      <c r="L16" s="128"/>
      <c r="M16" s="128"/>
      <c r="N16" s="128"/>
      <c r="O16" s="128"/>
      <c r="P16" s="11"/>
    </row>
    <row r="17" spans="1:15" s="72" customFormat="1" ht="58.2" x14ac:dyDescent="0.45">
      <c r="B17" s="11"/>
      <c r="C17" s="11"/>
      <c r="D17" s="11"/>
      <c r="E17" s="11"/>
      <c r="F17" s="11"/>
      <c r="G17" s="11"/>
      <c r="H17" s="11"/>
    </row>
    <row r="18" spans="1:15" s="72" customFormat="1" ht="77.400000000000006" x14ac:dyDescent="1.85">
      <c r="B18" s="12" t="s">
        <v>5</v>
      </c>
      <c r="C18" s="13"/>
      <c r="D18" s="13"/>
      <c r="E18" s="129">
        <f>I28</f>
        <v>0</v>
      </c>
      <c r="F18" s="129"/>
      <c r="G18" s="129"/>
      <c r="H18" s="129"/>
      <c r="I18" s="129"/>
      <c r="J18" s="129"/>
      <c r="K18" s="13"/>
    </row>
    <row r="19" spans="1:15" s="72" customFormat="1" ht="58.2" x14ac:dyDescent="0.45"/>
    <row r="20" spans="1:15" s="72" customFormat="1" ht="58.2" x14ac:dyDescent="0.45">
      <c r="B20" s="1" t="s">
        <v>6</v>
      </c>
    </row>
    <row r="21" spans="1:15" s="72" customFormat="1" ht="11.25" customHeight="1" x14ac:dyDescent="0.45"/>
    <row r="22" spans="1:15" s="72" customFormat="1" ht="58.2" x14ac:dyDescent="0.45">
      <c r="B22" s="72" t="s">
        <v>102</v>
      </c>
    </row>
    <row r="23" spans="1:15" s="72" customFormat="1" ht="58.2" x14ac:dyDescent="0.45">
      <c r="B23" s="130" t="s">
        <v>7</v>
      </c>
      <c r="C23" s="130"/>
      <c r="D23" s="130"/>
      <c r="E23" s="130"/>
      <c r="F23" s="130"/>
      <c r="G23" s="130"/>
      <c r="H23" s="130"/>
      <c r="I23" s="17" t="s">
        <v>36</v>
      </c>
      <c r="J23" s="131" t="s">
        <v>8</v>
      </c>
      <c r="K23" s="131"/>
    </row>
    <row r="24" spans="1:15" s="72" customFormat="1" ht="22.8" customHeight="1" x14ac:dyDescent="0.45">
      <c r="I24" s="15"/>
      <c r="J24" s="16"/>
      <c r="K24" s="71"/>
    </row>
    <row r="25" spans="1:15" s="72" customFormat="1" ht="58.2" x14ac:dyDescent="0.45">
      <c r="B25" s="130" t="s">
        <v>9</v>
      </c>
      <c r="C25" s="130"/>
      <c r="D25" s="130"/>
      <c r="E25" s="130"/>
      <c r="F25" s="130"/>
      <c r="G25" s="130"/>
      <c r="H25" s="130"/>
      <c r="I25" s="17">
        <f>病院用!Q65</f>
        <v>0</v>
      </c>
      <c r="J25" s="131" t="s">
        <v>8</v>
      </c>
      <c r="K25" s="131"/>
    </row>
    <row r="26" spans="1:15" s="72" customFormat="1" ht="22.8" customHeight="1" x14ac:dyDescent="0.45">
      <c r="I26" s="15"/>
      <c r="J26" s="16"/>
      <c r="K26" s="71"/>
    </row>
    <row r="27" spans="1:15" s="72" customFormat="1" ht="14.4" customHeight="1" x14ac:dyDescent="0.45">
      <c r="B27" s="130"/>
      <c r="C27" s="130"/>
      <c r="D27" s="130"/>
      <c r="E27" s="130"/>
      <c r="F27" s="130"/>
      <c r="G27" s="130"/>
      <c r="H27" s="130"/>
      <c r="I27" s="17"/>
      <c r="J27" s="131"/>
      <c r="K27" s="131"/>
    </row>
    <row r="28" spans="1:15" s="72" customFormat="1" ht="58.2" x14ac:dyDescent="0.45">
      <c r="B28" s="132" t="s">
        <v>10</v>
      </c>
      <c r="C28" s="132"/>
      <c r="D28" s="132"/>
      <c r="E28" s="132"/>
      <c r="F28" s="132"/>
      <c r="G28" s="132"/>
      <c r="H28" s="132"/>
      <c r="I28" s="14">
        <f>I25</f>
        <v>0</v>
      </c>
      <c r="J28" s="131" t="s">
        <v>8</v>
      </c>
      <c r="K28" s="131"/>
    </row>
    <row r="29" spans="1:15" s="72" customFormat="1" ht="72" customHeight="1" x14ac:dyDescent="0.45">
      <c r="A29" s="82" t="s">
        <v>85</v>
      </c>
      <c r="G29" s="18"/>
      <c r="H29" s="18"/>
      <c r="I29" s="18"/>
      <c r="J29" s="18"/>
      <c r="K29" s="18"/>
      <c r="L29" s="18"/>
      <c r="M29" s="18"/>
      <c r="N29" s="18"/>
      <c r="O29" s="18"/>
    </row>
    <row r="30" spans="1:15" ht="62.4" customHeight="1" x14ac:dyDescent="0.45">
      <c r="B30" s="83"/>
      <c r="C30" s="80" t="s">
        <v>76</v>
      </c>
      <c r="D30" s="118"/>
      <c r="E30" s="118"/>
      <c r="F30" s="118"/>
      <c r="G30" s="118"/>
      <c r="H30" s="118"/>
      <c r="I30" s="118"/>
      <c r="J30" s="118"/>
      <c r="K30" s="118"/>
    </row>
    <row r="31" spans="1:15" ht="62.4" customHeight="1" x14ac:dyDescent="0.45">
      <c r="B31" s="83"/>
      <c r="C31" s="80" t="s">
        <v>77</v>
      </c>
      <c r="D31" s="118"/>
      <c r="E31" s="118"/>
      <c r="F31" s="118"/>
      <c r="G31" s="118"/>
      <c r="H31" s="118"/>
      <c r="I31" s="118"/>
      <c r="J31" s="118"/>
      <c r="K31" s="118"/>
    </row>
    <row r="32" spans="1:15" ht="62.4" customHeight="1" x14ac:dyDescent="0.45">
      <c r="B32" s="83"/>
      <c r="C32" s="80" t="s">
        <v>78</v>
      </c>
      <c r="D32" s="118"/>
      <c r="E32" s="118"/>
      <c r="F32" s="118"/>
      <c r="G32" s="118"/>
      <c r="H32" s="118"/>
      <c r="I32" s="118"/>
      <c r="J32" s="118"/>
      <c r="K32" s="118"/>
    </row>
    <row r="33" spans="1:19" ht="62.4" customHeight="1" x14ac:dyDescent="0.45">
      <c r="B33" s="83"/>
      <c r="C33" s="80" t="s">
        <v>79</v>
      </c>
      <c r="D33" s="118"/>
      <c r="E33" s="118"/>
      <c r="F33" s="118"/>
      <c r="G33" s="118"/>
      <c r="H33" s="118"/>
      <c r="I33" s="118"/>
      <c r="J33" s="118"/>
      <c r="K33" s="118"/>
    </row>
    <row r="34" spans="1:19" ht="62.4" customHeight="1" x14ac:dyDescent="0.45">
      <c r="B34" s="83"/>
      <c r="C34" s="80" t="s">
        <v>80</v>
      </c>
      <c r="D34" s="118"/>
      <c r="E34" s="118"/>
      <c r="F34" s="118"/>
      <c r="G34" s="118"/>
      <c r="H34" s="118"/>
      <c r="I34" s="118"/>
      <c r="J34" s="118"/>
      <c r="K34" s="118"/>
    </row>
    <row r="35" spans="1:19" ht="62.4" customHeight="1" x14ac:dyDescent="0.45">
      <c r="B35" s="83"/>
      <c r="C35" s="80" t="s">
        <v>81</v>
      </c>
      <c r="D35" s="118"/>
      <c r="E35" s="118"/>
      <c r="F35" s="118"/>
      <c r="G35" s="118"/>
      <c r="H35" s="118"/>
      <c r="I35" s="118"/>
      <c r="J35" s="118"/>
      <c r="K35" s="118"/>
    </row>
    <row r="36" spans="1:19" ht="62.4" customHeight="1" x14ac:dyDescent="0.45">
      <c r="B36" s="83"/>
      <c r="C36" s="80" t="s">
        <v>82</v>
      </c>
      <c r="D36" s="118"/>
      <c r="E36" s="118"/>
      <c r="F36" s="118"/>
      <c r="G36" s="118"/>
      <c r="H36" s="118"/>
      <c r="I36" s="118"/>
      <c r="J36" s="118"/>
      <c r="K36" s="118"/>
    </row>
    <row r="37" spans="1:19" ht="62.4" customHeight="1" x14ac:dyDescent="0.45">
      <c r="B37" s="84"/>
      <c r="C37" s="87" t="s">
        <v>86</v>
      </c>
      <c r="D37" s="136"/>
      <c r="E37" s="136"/>
      <c r="F37" s="136"/>
      <c r="G37" s="136"/>
      <c r="H37" s="136"/>
      <c r="I37" s="136"/>
      <c r="J37" s="136"/>
      <c r="K37" s="137"/>
    </row>
    <row r="38" spans="1:19" ht="62.4" customHeight="1" x14ac:dyDescent="0.45">
      <c r="B38" s="84"/>
      <c r="C38" s="138"/>
      <c r="D38" s="139"/>
      <c r="E38" s="139"/>
      <c r="F38" s="139"/>
      <c r="G38" s="139"/>
      <c r="H38" s="139"/>
      <c r="I38" s="139"/>
      <c r="J38" s="139"/>
      <c r="K38" s="140"/>
    </row>
    <row r="39" spans="1:19" s="72" customFormat="1" ht="58.2" x14ac:dyDescent="0.45">
      <c r="G39" s="18"/>
      <c r="H39" s="18"/>
      <c r="I39" s="18"/>
      <c r="J39" s="18"/>
      <c r="K39" s="18"/>
      <c r="L39" s="18"/>
      <c r="M39" s="18"/>
      <c r="N39" s="18"/>
      <c r="O39" s="18"/>
    </row>
    <row r="40" spans="1:19" s="72" customFormat="1" ht="62.4" customHeight="1" x14ac:dyDescent="0.45">
      <c r="A40" s="70" t="s">
        <v>11</v>
      </c>
      <c r="B40" s="124"/>
      <c r="C40" s="125"/>
      <c r="D40" s="125"/>
      <c r="E40" s="125"/>
      <c r="F40" s="126"/>
      <c r="G40" s="127" t="s">
        <v>12</v>
      </c>
      <c r="H40" s="127"/>
      <c r="I40" s="127"/>
      <c r="J40" s="133"/>
      <c r="K40" s="134"/>
      <c r="L40" s="134"/>
      <c r="M40" s="134"/>
      <c r="N40" s="134"/>
      <c r="O40" s="135"/>
    </row>
    <row r="41" spans="1:19" s="72" customFormat="1" ht="62.4" customHeight="1" x14ac:dyDescent="0.45">
      <c r="A41" s="70" t="s">
        <v>13</v>
      </c>
      <c r="B41" s="124"/>
      <c r="C41" s="125"/>
      <c r="D41" s="125"/>
      <c r="E41" s="125"/>
      <c r="F41" s="126"/>
      <c r="G41" s="127" t="s">
        <v>14</v>
      </c>
      <c r="H41" s="127"/>
      <c r="I41" s="127"/>
      <c r="J41" s="133"/>
      <c r="K41" s="134"/>
      <c r="L41" s="134"/>
      <c r="M41" s="134"/>
      <c r="N41" s="134"/>
      <c r="O41" s="135"/>
    </row>
    <row r="42" spans="1:19" s="72" customFormat="1" ht="62.4" customHeight="1" x14ac:dyDescent="0.45">
      <c r="A42" s="70" t="s">
        <v>15</v>
      </c>
      <c r="B42" s="124"/>
      <c r="C42" s="125"/>
      <c r="D42" s="125"/>
      <c r="E42" s="125"/>
      <c r="F42" s="126"/>
      <c r="G42" s="127" t="s">
        <v>16</v>
      </c>
      <c r="H42" s="127"/>
      <c r="I42" s="127"/>
      <c r="J42" s="133"/>
      <c r="K42" s="134"/>
      <c r="L42" s="134"/>
      <c r="M42" s="134"/>
      <c r="N42" s="134"/>
      <c r="O42" s="135"/>
    </row>
    <row r="43" spans="1:19" s="72" customFormat="1" ht="62.4" customHeight="1" x14ac:dyDescent="0.45">
      <c r="A43" s="70" t="s">
        <v>17</v>
      </c>
      <c r="B43" s="120"/>
      <c r="C43" s="120"/>
      <c r="D43" s="120"/>
      <c r="E43" s="120"/>
      <c r="F43" s="120"/>
      <c r="G43" s="120"/>
      <c r="H43" s="120"/>
      <c r="I43" s="120"/>
      <c r="J43" s="120"/>
      <c r="K43" s="120"/>
      <c r="L43" s="120"/>
      <c r="M43" s="120"/>
      <c r="N43" s="120"/>
      <c r="O43" s="120"/>
      <c r="S43" s="78"/>
    </row>
    <row r="44" spans="1:19" s="72" customFormat="1" ht="62.4" customHeight="1" x14ac:dyDescent="0.45">
      <c r="A44" s="70" t="s">
        <v>18</v>
      </c>
      <c r="B44" s="120"/>
      <c r="C44" s="120"/>
      <c r="D44" s="120"/>
      <c r="E44" s="120"/>
      <c r="F44" s="141"/>
      <c r="G44" s="120"/>
      <c r="H44" s="120"/>
      <c r="I44" s="120"/>
      <c r="J44" s="120"/>
      <c r="K44" s="120"/>
      <c r="L44" s="120"/>
      <c r="M44" s="120"/>
      <c r="N44" s="120"/>
      <c r="O44" s="120"/>
    </row>
    <row r="45" spans="1:19" s="72" customFormat="1" ht="58.2" x14ac:dyDescent="0.45">
      <c r="F45" s="19"/>
      <c r="N45" s="79"/>
    </row>
    <row r="46" spans="1:19" s="72" customFormat="1" ht="63" customHeight="1" x14ac:dyDescent="0.45">
      <c r="F46" s="73"/>
      <c r="G46" s="119" t="s">
        <v>19</v>
      </c>
      <c r="H46" s="119"/>
      <c r="I46" s="119"/>
      <c r="J46" s="120"/>
      <c r="K46" s="120"/>
      <c r="L46" s="120"/>
      <c r="M46" s="120"/>
      <c r="N46" s="120"/>
      <c r="O46" s="120"/>
    </row>
    <row r="47" spans="1:19" s="72" customFormat="1" ht="63" customHeight="1" x14ac:dyDescent="0.45">
      <c r="F47" s="20"/>
      <c r="G47" s="121" t="s">
        <v>20</v>
      </c>
      <c r="H47" s="122"/>
      <c r="I47" s="123"/>
      <c r="J47" s="120"/>
      <c r="K47" s="120"/>
      <c r="L47" s="120"/>
      <c r="M47" s="120"/>
      <c r="N47" s="120"/>
      <c r="O47" s="120"/>
    </row>
    <row r="48" spans="1:19" s="72" customFormat="1" ht="63" customHeight="1" x14ac:dyDescent="0.45">
      <c r="F48" s="73"/>
      <c r="G48" s="121" t="s">
        <v>46</v>
      </c>
      <c r="H48" s="122"/>
      <c r="I48" s="123"/>
      <c r="J48" s="120"/>
      <c r="K48" s="120"/>
      <c r="L48" s="120"/>
      <c r="M48" s="120"/>
      <c r="N48" s="120"/>
      <c r="O48" s="120"/>
    </row>
    <row r="49" spans="3:15" s="72" customFormat="1" ht="63" customHeight="1" x14ac:dyDescent="0.45">
      <c r="F49" s="73"/>
      <c r="G49" s="145" t="s">
        <v>87</v>
      </c>
      <c r="H49" s="146"/>
      <c r="I49" s="147"/>
      <c r="J49" s="148"/>
      <c r="K49" s="149"/>
      <c r="L49" s="149"/>
      <c r="M49" s="149"/>
      <c r="N49" s="149"/>
      <c r="O49" s="150"/>
    </row>
    <row r="50" spans="3:15" s="72" customFormat="1" ht="58.2" x14ac:dyDescent="0.45">
      <c r="F50" s="73"/>
      <c r="G50" s="142" t="s">
        <v>91</v>
      </c>
      <c r="H50" s="143"/>
      <c r="I50" s="144"/>
      <c r="J50" s="151"/>
      <c r="K50" s="152"/>
      <c r="L50" s="152"/>
      <c r="M50" s="152"/>
      <c r="N50" s="152"/>
      <c r="O50" s="153"/>
    </row>
    <row r="51" spans="3:15" x14ac:dyDescent="0.45">
      <c r="C51" s="117"/>
      <c r="D51" s="117"/>
    </row>
    <row r="52" spans="3:15" x14ac:dyDescent="0.45">
      <c r="C52" s="117"/>
      <c r="D52" s="117"/>
    </row>
    <row r="53" spans="3:15" ht="18.75" customHeight="1" x14ac:dyDescent="0.45">
      <c r="C53" s="117"/>
      <c r="D53" s="117"/>
    </row>
    <row r="54" spans="3:15" ht="18.75" customHeight="1" x14ac:dyDescent="0.45">
      <c r="C54" s="117"/>
      <c r="D54" s="117"/>
    </row>
    <row r="55" spans="3:15" x14ac:dyDescent="0.45">
      <c r="C55" s="117"/>
      <c r="D55" s="117"/>
    </row>
    <row r="56" spans="3:15" x14ac:dyDescent="0.45">
      <c r="C56" s="117"/>
      <c r="D56" s="117"/>
    </row>
    <row r="57" spans="3:15" x14ac:dyDescent="0.45">
      <c r="C57" s="117"/>
      <c r="D57" s="117"/>
    </row>
    <row r="58" spans="3:15" x14ac:dyDescent="0.45">
      <c r="C58" s="117"/>
      <c r="D58" s="117"/>
    </row>
    <row r="59" spans="3:15" x14ac:dyDescent="0.45">
      <c r="C59" s="117"/>
      <c r="D59" s="117"/>
    </row>
    <row r="60" spans="3:15" x14ac:dyDescent="0.45">
      <c r="C60" s="117"/>
      <c r="D60" s="117"/>
    </row>
    <row r="61" spans="3:15" x14ac:dyDescent="0.45">
      <c r="C61" s="117"/>
      <c r="D61" s="117"/>
    </row>
    <row r="62" spans="3:15" x14ac:dyDescent="0.45">
      <c r="C62" s="117"/>
      <c r="D62" s="117"/>
    </row>
    <row r="63" spans="3:15" x14ac:dyDescent="0.45">
      <c r="C63" s="117"/>
      <c r="D63" s="117"/>
    </row>
    <row r="64" spans="3:15" x14ac:dyDescent="0.45">
      <c r="C64" s="117"/>
      <c r="D64" s="117"/>
    </row>
    <row r="65" spans="3:4" x14ac:dyDescent="0.45">
      <c r="C65" s="117"/>
      <c r="D65" s="117"/>
    </row>
    <row r="66" spans="3:4" x14ac:dyDescent="0.45">
      <c r="C66" s="117"/>
      <c r="D66" s="117"/>
    </row>
    <row r="67" spans="3:4" x14ac:dyDescent="0.45">
      <c r="C67" s="117"/>
      <c r="D67" s="117"/>
    </row>
  </sheetData>
  <mergeCells count="62">
    <mergeCell ref="C56:D56"/>
    <mergeCell ref="C51:D51"/>
    <mergeCell ref="C52:D52"/>
    <mergeCell ref="C53:D53"/>
    <mergeCell ref="C54:D54"/>
    <mergeCell ref="C55:D55"/>
    <mergeCell ref="G48:I48"/>
    <mergeCell ref="J48:O48"/>
    <mergeCell ref="G50:I50"/>
    <mergeCell ref="J47:O47"/>
    <mergeCell ref="G49:I49"/>
    <mergeCell ref="J49:O50"/>
    <mergeCell ref="B42:F42"/>
    <mergeCell ref="G42:I42"/>
    <mergeCell ref="J42:O42"/>
    <mergeCell ref="B43:O43"/>
    <mergeCell ref="B44:O44"/>
    <mergeCell ref="J40:O40"/>
    <mergeCell ref="D37:K37"/>
    <mergeCell ref="C38:K38"/>
    <mergeCell ref="D34:K34"/>
    <mergeCell ref="B41:F41"/>
    <mergeCell ref="G41:I41"/>
    <mergeCell ref="J41:O41"/>
    <mergeCell ref="C60:D60"/>
    <mergeCell ref="C61:D61"/>
    <mergeCell ref="A16:O16"/>
    <mergeCell ref="E18:J18"/>
    <mergeCell ref="B23:H23"/>
    <mergeCell ref="J23:K23"/>
    <mergeCell ref="B28:H28"/>
    <mergeCell ref="J28:K28"/>
    <mergeCell ref="B25:H25"/>
    <mergeCell ref="J25:K25"/>
    <mergeCell ref="B27:H27"/>
    <mergeCell ref="J27:K27"/>
    <mergeCell ref="D30:K30"/>
    <mergeCell ref="D33:K33"/>
    <mergeCell ref="D31:K31"/>
    <mergeCell ref="D32:K32"/>
    <mergeCell ref="C67:D67"/>
    <mergeCell ref="D35:K35"/>
    <mergeCell ref="D36:K36"/>
    <mergeCell ref="G46:I46"/>
    <mergeCell ref="J46:O46"/>
    <mergeCell ref="G47:I47"/>
    <mergeCell ref="B40:F40"/>
    <mergeCell ref="G40:I40"/>
    <mergeCell ref="C62:D62"/>
    <mergeCell ref="C63:D63"/>
    <mergeCell ref="C64:D64"/>
    <mergeCell ref="C65:D65"/>
    <mergeCell ref="C66:D66"/>
    <mergeCell ref="C57:D57"/>
    <mergeCell ref="C58:D58"/>
    <mergeCell ref="C59:D59"/>
    <mergeCell ref="A14:O14"/>
    <mergeCell ref="G5:N6"/>
    <mergeCell ref="F8:F9"/>
    <mergeCell ref="G8:N9"/>
    <mergeCell ref="E11:F11"/>
    <mergeCell ref="G11:M11"/>
  </mergeCells>
  <phoneticPr fontId="3"/>
  <pageMargins left="0.70866141732283472" right="0.70866141732283472" top="0.74803149606299213" bottom="0.74803149606299213" header="0.31496062992125984" footer="0.31496062992125984"/>
  <pageSetup paperSize="9" scale="24"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4ECD6-FB34-463A-B0F8-E0485178F1AA}">
  <sheetPr>
    <pageSetUpPr fitToPage="1"/>
  </sheetPr>
  <dimension ref="A1:Y91"/>
  <sheetViews>
    <sheetView tabSelected="1" view="pageBreakPreview" zoomScale="40" zoomScaleNormal="100" zoomScaleSheetLayoutView="40" workbookViewId="0">
      <pane xSplit="1" ySplit="9" topLeftCell="B10" activePane="bottomRight" state="frozen"/>
      <selection activeCell="P1" sqref="P1"/>
      <selection pane="topRight" activeCell="P1" sqref="P1"/>
      <selection pane="bottomLeft" activeCell="P1" sqref="P1"/>
      <selection pane="bottomRight" activeCell="B12" sqref="B12"/>
    </sheetView>
  </sheetViews>
  <sheetFormatPr defaultColWidth="9" defaultRowHeight="18" x14ac:dyDescent="0.45"/>
  <cols>
    <col min="1" max="1" width="33.59765625" customWidth="1"/>
    <col min="2" max="7" width="9.3984375" bestFit="1" customWidth="1"/>
    <col min="8" max="8" width="9.09765625" bestFit="1" customWidth="1"/>
    <col min="9" max="9" width="10.8984375" customWidth="1"/>
    <col min="10" max="10" width="6.09765625" customWidth="1"/>
    <col min="11" max="12" width="30.19921875" customWidth="1"/>
    <col min="13" max="13" width="6.59765625" customWidth="1"/>
    <col min="14" max="14" width="24.3984375" customWidth="1"/>
    <col min="15" max="15" width="6.5" customWidth="1"/>
    <col min="16" max="16" width="88.3984375" bestFit="1" customWidth="1"/>
    <col min="17" max="17" width="10.5" customWidth="1"/>
    <col min="18" max="18" width="15.19921875" customWidth="1"/>
    <col min="19" max="21" width="10.5" customWidth="1"/>
    <col min="22" max="25" width="17.296875" customWidth="1"/>
  </cols>
  <sheetData>
    <row r="1" spans="1:25" ht="36.6" customHeight="1" x14ac:dyDescent="0.45">
      <c r="A1" s="24" t="s">
        <v>94</v>
      </c>
    </row>
    <row r="2" spans="1:25" ht="36" customHeight="1" x14ac:dyDescent="0.45">
      <c r="A2" s="21" t="s">
        <v>21</v>
      </c>
      <c r="B2" s="168" t="str">
        <f>IF('請求書 (病院)'!G8="","",'請求書 (病院)'!G8)</f>
        <v/>
      </c>
      <c r="C2" s="169"/>
      <c r="D2" s="169"/>
      <c r="E2" s="169"/>
      <c r="F2" s="169"/>
      <c r="G2" s="169"/>
      <c r="H2" s="169"/>
      <c r="I2" s="169"/>
      <c r="N2" s="22"/>
      <c r="O2" s="22" t="s">
        <v>93</v>
      </c>
      <c r="P2" s="23"/>
      <c r="Q2" s="170"/>
      <c r="R2" s="170"/>
      <c r="S2" s="170"/>
      <c r="T2" s="170"/>
      <c r="U2" s="170"/>
      <c r="V2" s="170"/>
      <c r="W2" s="170"/>
      <c r="X2" s="170"/>
      <c r="Y2" s="170"/>
    </row>
    <row r="3" spans="1:25" ht="42" customHeight="1" x14ac:dyDescent="0.45">
      <c r="A3" s="24"/>
      <c r="B3" s="23"/>
      <c r="C3" s="25"/>
      <c r="D3" s="25"/>
      <c r="E3" s="25"/>
      <c r="F3" s="25"/>
      <c r="G3" s="25"/>
      <c r="H3" s="25"/>
      <c r="I3" s="25"/>
      <c r="M3" s="22"/>
      <c r="P3" s="25"/>
      <c r="Q3" s="171"/>
      <c r="R3" s="171"/>
      <c r="S3" s="171"/>
      <c r="T3" s="171"/>
      <c r="U3" s="171"/>
      <c r="V3" s="171"/>
      <c r="W3" s="171"/>
      <c r="X3" s="171"/>
      <c r="Y3" s="171"/>
    </row>
    <row r="4" spans="1:25" ht="76.8" customHeight="1" x14ac:dyDescent="0.45">
      <c r="A4" s="26" t="s">
        <v>22</v>
      </c>
      <c r="B4" s="26"/>
      <c r="C4" s="26"/>
      <c r="D4" s="26"/>
      <c r="E4" s="26"/>
      <c r="F4" s="26"/>
      <c r="G4" s="26"/>
      <c r="H4" s="26"/>
      <c r="I4" s="26"/>
      <c r="J4" s="26"/>
      <c r="K4" s="26"/>
      <c r="L4" s="26"/>
      <c r="N4" s="27" t="s">
        <v>90</v>
      </c>
    </row>
    <row r="5" spans="1:25" ht="42" customHeight="1" x14ac:dyDescent="0.45">
      <c r="A5" s="26"/>
      <c r="B5" s="26"/>
      <c r="C5" s="26"/>
      <c r="D5" s="26"/>
      <c r="E5" s="26"/>
      <c r="F5" s="26"/>
      <c r="G5" s="26"/>
      <c r="H5" s="26"/>
      <c r="I5" s="26"/>
      <c r="J5" s="26"/>
      <c r="K5" s="26"/>
      <c r="L5" s="26"/>
      <c r="N5" s="27"/>
    </row>
    <row r="6" spans="1:25" ht="42" customHeight="1" x14ac:dyDescent="0.45">
      <c r="A6" s="26" t="s">
        <v>23</v>
      </c>
      <c r="B6" s="26"/>
      <c r="C6" s="26"/>
      <c r="D6" s="26"/>
      <c r="E6" s="26"/>
      <c r="F6" s="26"/>
      <c r="G6" s="26"/>
      <c r="H6" s="26"/>
      <c r="I6" s="26"/>
      <c r="J6" s="26"/>
      <c r="K6" s="26"/>
      <c r="L6" s="26"/>
      <c r="N6" s="27"/>
    </row>
    <row r="7" spans="1:25" ht="42" customHeight="1" x14ac:dyDescent="0.45">
      <c r="A7" s="85" t="s">
        <v>88</v>
      </c>
      <c r="B7" s="26"/>
      <c r="C7" s="26"/>
      <c r="D7" s="26"/>
      <c r="E7" s="26"/>
      <c r="F7" s="26"/>
      <c r="G7" s="26"/>
      <c r="H7" s="26"/>
      <c r="I7" s="26"/>
      <c r="J7" s="26"/>
      <c r="K7" s="26"/>
      <c r="L7" s="26"/>
      <c r="N7" s="27"/>
    </row>
    <row r="8" spans="1:25" ht="45.6" customHeight="1" x14ac:dyDescent="0.45">
      <c r="A8" s="28"/>
      <c r="B8" s="28"/>
      <c r="C8" s="28"/>
      <c r="D8" s="28"/>
      <c r="E8" s="28"/>
      <c r="F8" s="28"/>
      <c r="G8" s="28"/>
      <c r="H8" s="28"/>
      <c r="I8" s="172" t="s">
        <v>24</v>
      </c>
      <c r="J8" s="173"/>
      <c r="K8" s="163" t="s">
        <v>92</v>
      </c>
      <c r="L8" s="163" t="s">
        <v>84</v>
      </c>
      <c r="M8" s="176" t="s">
        <v>86</v>
      </c>
      <c r="N8" s="177"/>
      <c r="O8" s="29"/>
      <c r="P8" s="23"/>
      <c r="Q8" s="180" t="s">
        <v>25</v>
      </c>
      <c r="R8" s="180"/>
      <c r="S8" s="180"/>
      <c r="T8" s="180"/>
      <c r="U8" s="180"/>
      <c r="V8" s="180"/>
      <c r="W8" s="180"/>
      <c r="X8" s="180"/>
      <c r="Y8" s="180"/>
    </row>
    <row r="9" spans="1:25" ht="27.75" customHeight="1" thickBot="1" x14ac:dyDescent="0.5">
      <c r="A9" s="28"/>
      <c r="B9" s="30" t="s">
        <v>26</v>
      </c>
      <c r="C9" s="30" t="s">
        <v>27</v>
      </c>
      <c r="D9" s="30" t="s">
        <v>28</v>
      </c>
      <c r="E9" s="30" t="s">
        <v>29</v>
      </c>
      <c r="F9" s="30" t="s">
        <v>30</v>
      </c>
      <c r="G9" s="30" t="s">
        <v>31</v>
      </c>
      <c r="H9" s="30" t="s">
        <v>32</v>
      </c>
      <c r="I9" s="174"/>
      <c r="J9" s="175"/>
      <c r="K9" s="164"/>
      <c r="L9" s="164"/>
      <c r="M9" s="178"/>
      <c r="N9" s="179"/>
      <c r="O9" s="29"/>
      <c r="P9" s="31"/>
      <c r="Q9" s="165" t="s">
        <v>33</v>
      </c>
      <c r="R9" s="165"/>
      <c r="S9" s="165"/>
      <c r="T9" s="165"/>
      <c r="U9" s="165"/>
      <c r="V9" s="165" t="s">
        <v>34</v>
      </c>
      <c r="W9" s="165"/>
      <c r="X9" s="165"/>
      <c r="Y9" s="165"/>
    </row>
    <row r="10" spans="1:25" ht="27.6" customHeight="1" x14ac:dyDescent="0.45">
      <c r="A10" s="32"/>
      <c r="B10" s="92">
        <v>44962</v>
      </c>
      <c r="C10" s="33">
        <f>B10+1</f>
        <v>44963</v>
      </c>
      <c r="D10" s="33">
        <f t="shared" ref="D10:G10" si="0">C10+1</f>
        <v>44964</v>
      </c>
      <c r="E10" s="33">
        <f t="shared" si="0"/>
        <v>44965</v>
      </c>
      <c r="F10" s="33">
        <f t="shared" si="0"/>
        <v>44966</v>
      </c>
      <c r="G10" s="33">
        <f t="shared" si="0"/>
        <v>44967</v>
      </c>
      <c r="H10" s="92">
        <f>G10+1</f>
        <v>44968</v>
      </c>
      <c r="I10" s="37"/>
      <c r="J10" s="67"/>
      <c r="K10" s="34"/>
      <c r="L10" s="34"/>
      <c r="M10" s="157"/>
      <c r="N10" s="158"/>
      <c r="P10" s="35" t="s">
        <v>105</v>
      </c>
      <c r="Q10" s="166">
        <f>IF($R$59&gt;=4,I13,0)</f>
        <v>0</v>
      </c>
      <c r="R10" s="166"/>
      <c r="S10" s="167">
        <f>Q10*7550</f>
        <v>0</v>
      </c>
      <c r="T10" s="167"/>
      <c r="U10" s="167"/>
      <c r="V10" s="166">
        <f>IF($R$59&gt;=4,I14,0)</f>
        <v>0</v>
      </c>
      <c r="W10" s="166"/>
      <c r="X10" s="167">
        <f>V10*2760</f>
        <v>0</v>
      </c>
      <c r="Y10" s="167"/>
    </row>
    <row r="11" spans="1:25" ht="27.6" customHeight="1" x14ac:dyDescent="0.45">
      <c r="A11" s="39" t="s">
        <v>83</v>
      </c>
      <c r="B11" s="94"/>
      <c r="C11" s="94"/>
      <c r="D11" s="94"/>
      <c r="E11" s="94"/>
      <c r="F11" s="94"/>
      <c r="G11" s="94"/>
      <c r="H11" s="95"/>
      <c r="I11" s="37"/>
      <c r="J11" s="38"/>
      <c r="K11" s="154"/>
      <c r="L11" s="34"/>
      <c r="M11" s="157"/>
      <c r="N11" s="158"/>
    </row>
    <row r="12" spans="1:25" ht="27.6" customHeight="1" x14ac:dyDescent="0.45">
      <c r="A12" s="36" t="s">
        <v>35</v>
      </c>
      <c r="B12" s="96"/>
      <c r="C12" s="96"/>
      <c r="D12" s="96"/>
      <c r="E12" s="96"/>
      <c r="F12" s="96"/>
      <c r="G12" s="96"/>
      <c r="H12" s="96"/>
      <c r="I12" s="37"/>
      <c r="J12" s="38"/>
      <c r="K12" s="155"/>
      <c r="L12" s="68" t="str">
        <f>IF(COUNTIF(B12:H12,"&gt;=50")&gt;0,"実施","―")</f>
        <v>―</v>
      </c>
      <c r="M12" s="157"/>
      <c r="N12" s="158"/>
    </row>
    <row r="13" spans="1:25" ht="27.6" customHeight="1" x14ac:dyDescent="0.45">
      <c r="A13" s="32" t="s">
        <v>38</v>
      </c>
      <c r="B13" s="97"/>
      <c r="C13" s="97"/>
      <c r="D13" s="97"/>
      <c r="E13" s="97"/>
      <c r="F13" s="97"/>
      <c r="G13" s="97"/>
      <c r="H13" s="97"/>
      <c r="I13" s="40">
        <f>ROUNDDOWN(SUMIFS(B13:H13,B12:H12,"&gt;=50"),0)</f>
        <v>0</v>
      </c>
      <c r="J13" s="41" t="s">
        <v>39</v>
      </c>
      <c r="K13" s="42"/>
      <c r="L13" s="42"/>
      <c r="M13" s="157"/>
      <c r="N13" s="158"/>
    </row>
    <row r="14" spans="1:25" ht="27.6" customHeight="1" x14ac:dyDescent="0.45">
      <c r="A14" s="32" t="s">
        <v>40</v>
      </c>
      <c r="B14" s="97"/>
      <c r="C14" s="97"/>
      <c r="D14" s="97"/>
      <c r="E14" s="97"/>
      <c r="F14" s="97"/>
      <c r="G14" s="97"/>
      <c r="H14" s="97"/>
      <c r="I14" s="40">
        <f>ROUNDDOWN(SUMIFS(B14:H14,B12:H12,"&gt;=50"),0)</f>
        <v>0</v>
      </c>
      <c r="J14" s="41" t="s">
        <v>39</v>
      </c>
      <c r="K14" s="42"/>
      <c r="L14" s="42"/>
      <c r="M14" s="157"/>
      <c r="N14" s="158"/>
    </row>
    <row r="15" spans="1:25" ht="27.6" customHeight="1" x14ac:dyDescent="0.45">
      <c r="A15" s="32"/>
      <c r="B15" s="92">
        <f>H10+1</f>
        <v>44969</v>
      </c>
      <c r="C15" s="33">
        <f>B15+1</f>
        <v>44970</v>
      </c>
      <c r="D15" s="33">
        <f t="shared" ref="D15:G45" si="1">C15+1</f>
        <v>44971</v>
      </c>
      <c r="E15" s="33">
        <f t="shared" si="1"/>
        <v>44972</v>
      </c>
      <c r="F15" s="33">
        <f t="shared" si="1"/>
        <v>44973</v>
      </c>
      <c r="G15" s="33">
        <f t="shared" si="1"/>
        <v>44974</v>
      </c>
      <c r="H15" s="93">
        <f>G15+1</f>
        <v>44975</v>
      </c>
      <c r="I15" s="37"/>
      <c r="J15" s="67"/>
      <c r="K15" s="42"/>
      <c r="L15" s="34"/>
      <c r="M15" s="157"/>
      <c r="N15" s="158"/>
      <c r="P15" s="43" t="s">
        <v>106</v>
      </c>
      <c r="Q15" s="159">
        <f>IF($R$59&gt;=4,I18,0)</f>
        <v>0</v>
      </c>
      <c r="R15" s="159"/>
      <c r="S15" s="160">
        <f>Q15*7550</f>
        <v>0</v>
      </c>
      <c r="T15" s="160"/>
      <c r="U15" s="160"/>
      <c r="V15" s="159">
        <f>IF($R$59&gt;=4,I19,0)</f>
        <v>0</v>
      </c>
      <c r="W15" s="159"/>
      <c r="X15" s="160">
        <f>V15*2760</f>
        <v>0</v>
      </c>
      <c r="Y15" s="160"/>
    </row>
    <row r="16" spans="1:25" ht="27.6" customHeight="1" x14ac:dyDescent="0.45">
      <c r="A16" s="39" t="s">
        <v>83</v>
      </c>
      <c r="B16" s="94"/>
      <c r="C16" s="94"/>
      <c r="D16" s="94"/>
      <c r="E16" s="94"/>
      <c r="F16" s="94"/>
      <c r="G16" s="94"/>
      <c r="H16" s="95"/>
      <c r="I16" s="37"/>
      <c r="J16" s="38"/>
      <c r="K16" s="154"/>
      <c r="L16" s="34"/>
      <c r="M16" s="157"/>
      <c r="N16" s="158"/>
    </row>
    <row r="17" spans="1:25" ht="27.6" customHeight="1" x14ac:dyDescent="0.45">
      <c r="A17" s="36" t="s">
        <v>35</v>
      </c>
      <c r="B17" s="96"/>
      <c r="C17" s="96"/>
      <c r="D17" s="96"/>
      <c r="E17" s="96"/>
      <c r="F17" s="96"/>
      <c r="G17" s="96"/>
      <c r="H17" s="96"/>
      <c r="I17" s="37"/>
      <c r="J17" s="38"/>
      <c r="K17" s="155"/>
      <c r="L17" s="68" t="str">
        <f>IF(COUNTIF(B17:H17,"&gt;=50")&gt;0,"実施","―")</f>
        <v>―</v>
      </c>
      <c r="M17" s="157"/>
      <c r="N17" s="158"/>
    </row>
    <row r="18" spans="1:25" ht="27.6" customHeight="1" x14ac:dyDescent="0.45">
      <c r="A18" s="32" t="s">
        <v>38</v>
      </c>
      <c r="B18" s="97"/>
      <c r="C18" s="97"/>
      <c r="D18" s="97"/>
      <c r="E18" s="97"/>
      <c r="F18" s="97"/>
      <c r="G18" s="97"/>
      <c r="H18" s="97"/>
      <c r="I18" s="40">
        <f>ROUNDDOWN(SUMIFS(B18:H18,B17:H17,"&gt;=50"),0)</f>
        <v>0</v>
      </c>
      <c r="J18" s="41" t="s">
        <v>39</v>
      </c>
      <c r="K18" s="42"/>
      <c r="L18" s="42"/>
      <c r="M18" s="157"/>
      <c r="N18" s="158"/>
    </row>
    <row r="19" spans="1:25" ht="27.6" customHeight="1" x14ac:dyDescent="0.45">
      <c r="A19" s="32" t="s">
        <v>40</v>
      </c>
      <c r="B19" s="97"/>
      <c r="C19" s="97"/>
      <c r="D19" s="97"/>
      <c r="E19" s="97"/>
      <c r="F19" s="97"/>
      <c r="G19" s="97"/>
      <c r="H19" s="97"/>
      <c r="I19" s="40">
        <f>ROUNDDOWN(SUMIFS(B19:H19,B17:H17,"&gt;=50"),0)</f>
        <v>0</v>
      </c>
      <c r="J19" s="41" t="s">
        <v>39</v>
      </c>
      <c r="K19" s="42"/>
      <c r="L19" s="42"/>
      <c r="M19" s="157"/>
      <c r="N19" s="158"/>
    </row>
    <row r="20" spans="1:25" ht="27.6" customHeight="1" x14ac:dyDescent="0.45">
      <c r="A20" s="32"/>
      <c r="B20" s="92">
        <f>H15+1</f>
        <v>44976</v>
      </c>
      <c r="C20" s="33">
        <f>B20+1</f>
        <v>44977</v>
      </c>
      <c r="D20" s="33">
        <f t="shared" si="1"/>
        <v>44978</v>
      </c>
      <c r="E20" s="33">
        <f t="shared" si="1"/>
        <v>44979</v>
      </c>
      <c r="F20" s="92">
        <f t="shared" si="1"/>
        <v>44980</v>
      </c>
      <c r="G20" s="33">
        <f t="shared" si="1"/>
        <v>44981</v>
      </c>
      <c r="H20" s="93">
        <f>G20+1</f>
        <v>44982</v>
      </c>
      <c r="I20" s="37"/>
      <c r="J20" s="67"/>
      <c r="K20" s="42"/>
      <c r="L20" s="34"/>
      <c r="M20" s="157"/>
      <c r="N20" s="158"/>
      <c r="P20" s="43" t="s">
        <v>107</v>
      </c>
      <c r="Q20" s="159">
        <f>IF($R$59&gt;=4,I23,0)</f>
        <v>0</v>
      </c>
      <c r="R20" s="159"/>
      <c r="S20" s="160">
        <f>Q20*7550</f>
        <v>0</v>
      </c>
      <c r="T20" s="160"/>
      <c r="U20" s="160"/>
      <c r="V20" s="159">
        <f>IF($R$59&gt;=4,I24,0)</f>
        <v>0</v>
      </c>
      <c r="W20" s="159"/>
      <c r="X20" s="160">
        <f>V20*2760</f>
        <v>0</v>
      </c>
      <c r="Y20" s="160"/>
    </row>
    <row r="21" spans="1:25" ht="27.6" customHeight="1" x14ac:dyDescent="0.45">
      <c r="A21" s="39" t="s">
        <v>83</v>
      </c>
      <c r="B21" s="94"/>
      <c r="C21" s="94"/>
      <c r="D21" s="94"/>
      <c r="E21" s="94"/>
      <c r="F21" s="94"/>
      <c r="G21" s="94"/>
      <c r="H21" s="95"/>
      <c r="I21" s="37"/>
      <c r="J21" s="38"/>
      <c r="K21" s="154"/>
      <c r="L21" s="34"/>
      <c r="M21" s="157"/>
      <c r="N21" s="158"/>
    </row>
    <row r="22" spans="1:25" ht="27.6" customHeight="1" x14ac:dyDescent="0.45">
      <c r="A22" s="36" t="s">
        <v>35</v>
      </c>
      <c r="B22" s="96"/>
      <c r="C22" s="96"/>
      <c r="D22" s="96"/>
      <c r="E22" s="96"/>
      <c r="F22" s="96"/>
      <c r="G22" s="96"/>
      <c r="H22" s="96"/>
      <c r="I22" s="37"/>
      <c r="J22" s="38"/>
      <c r="K22" s="155"/>
      <c r="L22" s="68" t="str">
        <f>IF(COUNTIF(B22:H22,"&gt;=50")&gt;0,"実施","―")</f>
        <v>―</v>
      </c>
      <c r="M22" s="157"/>
      <c r="N22" s="158"/>
    </row>
    <row r="23" spans="1:25" ht="27.6" customHeight="1" x14ac:dyDescent="0.45">
      <c r="A23" s="32" t="s">
        <v>38</v>
      </c>
      <c r="B23" s="97"/>
      <c r="C23" s="97"/>
      <c r="D23" s="97"/>
      <c r="E23" s="97"/>
      <c r="F23" s="97"/>
      <c r="G23" s="97"/>
      <c r="H23" s="97"/>
      <c r="I23" s="40">
        <f>ROUNDDOWN(SUMIFS(B23:H23,B22:H22,"&gt;=50"),0)</f>
        <v>0</v>
      </c>
      <c r="J23" s="41" t="s">
        <v>39</v>
      </c>
      <c r="K23" s="42"/>
      <c r="L23" s="42"/>
      <c r="M23" s="157"/>
      <c r="N23" s="158"/>
    </row>
    <row r="24" spans="1:25" ht="27.6" customHeight="1" x14ac:dyDescent="0.45">
      <c r="A24" s="32" t="s">
        <v>40</v>
      </c>
      <c r="B24" s="97"/>
      <c r="C24" s="97"/>
      <c r="D24" s="97"/>
      <c r="E24" s="97"/>
      <c r="F24" s="97"/>
      <c r="G24" s="97"/>
      <c r="H24" s="97"/>
      <c r="I24" s="40">
        <f>ROUNDDOWN(SUMIFS(B24:H24,B22:H22,"&gt;=50"),0)</f>
        <v>0</v>
      </c>
      <c r="J24" s="41" t="s">
        <v>39</v>
      </c>
      <c r="K24" s="42"/>
      <c r="L24" s="42"/>
      <c r="M24" s="157"/>
      <c r="N24" s="158"/>
    </row>
    <row r="25" spans="1:25" ht="27.6" customHeight="1" x14ac:dyDescent="0.45">
      <c r="A25" s="32"/>
      <c r="B25" s="92">
        <f>H20+1</f>
        <v>44983</v>
      </c>
      <c r="C25" s="33">
        <f>B25+1</f>
        <v>44984</v>
      </c>
      <c r="D25" s="33">
        <f t="shared" si="1"/>
        <v>44985</v>
      </c>
      <c r="E25" s="33">
        <f t="shared" si="1"/>
        <v>44986</v>
      </c>
      <c r="F25" s="33">
        <f t="shared" si="1"/>
        <v>44987</v>
      </c>
      <c r="G25" s="33">
        <f t="shared" si="1"/>
        <v>44988</v>
      </c>
      <c r="H25" s="93">
        <f>G25+1</f>
        <v>44989</v>
      </c>
      <c r="I25" s="37"/>
      <c r="J25" s="67"/>
      <c r="K25" s="42"/>
      <c r="L25" s="34"/>
      <c r="M25" s="157"/>
      <c r="N25" s="158"/>
      <c r="P25" s="43" t="s">
        <v>108</v>
      </c>
      <c r="Q25" s="159">
        <f>IF($R$59&gt;=4,I28,0)</f>
        <v>0</v>
      </c>
      <c r="R25" s="159"/>
      <c r="S25" s="160">
        <f>Q25*7550</f>
        <v>0</v>
      </c>
      <c r="T25" s="160"/>
      <c r="U25" s="160"/>
      <c r="V25" s="159">
        <f>IF($R$59&gt;=4,I29,0)</f>
        <v>0</v>
      </c>
      <c r="W25" s="159"/>
      <c r="X25" s="160">
        <f>V25*2760</f>
        <v>0</v>
      </c>
      <c r="Y25" s="160"/>
    </row>
    <row r="26" spans="1:25" ht="27.6" customHeight="1" x14ac:dyDescent="0.45">
      <c r="A26" s="39" t="s">
        <v>83</v>
      </c>
      <c r="B26" s="94"/>
      <c r="C26" s="94"/>
      <c r="D26" s="94"/>
      <c r="E26" s="94"/>
      <c r="F26" s="94"/>
      <c r="G26" s="94"/>
      <c r="H26" s="95"/>
      <c r="I26" s="37"/>
      <c r="J26" s="38"/>
      <c r="K26" s="154"/>
      <c r="L26" s="34"/>
      <c r="M26" s="157"/>
      <c r="N26" s="158"/>
    </row>
    <row r="27" spans="1:25" ht="27.6" customHeight="1" x14ac:dyDescent="0.45">
      <c r="A27" s="36" t="s">
        <v>35</v>
      </c>
      <c r="B27" s="96"/>
      <c r="C27" s="96"/>
      <c r="D27" s="96"/>
      <c r="E27" s="96"/>
      <c r="F27" s="96"/>
      <c r="G27" s="96"/>
      <c r="H27" s="96"/>
      <c r="I27" s="37"/>
      <c r="J27" s="38"/>
      <c r="K27" s="155"/>
      <c r="L27" s="68" t="str">
        <f>IF(COUNTIF(B27:H27,"&gt;=50")&gt;0,"実施","―")</f>
        <v>―</v>
      </c>
      <c r="M27" s="157"/>
      <c r="N27" s="158"/>
    </row>
    <row r="28" spans="1:25" ht="27.6" customHeight="1" x14ac:dyDescent="0.45">
      <c r="A28" s="32" t="s">
        <v>38</v>
      </c>
      <c r="B28" s="97"/>
      <c r="C28" s="97"/>
      <c r="D28" s="97"/>
      <c r="E28" s="97"/>
      <c r="F28" s="97"/>
      <c r="G28" s="97"/>
      <c r="H28" s="97"/>
      <c r="I28" s="40">
        <f>ROUNDDOWN(SUMIFS(B28:H28,B27:H27,"&gt;=50"),0)</f>
        <v>0</v>
      </c>
      <c r="J28" s="41" t="s">
        <v>39</v>
      </c>
      <c r="K28" s="42"/>
      <c r="L28" s="42"/>
      <c r="M28" s="157"/>
      <c r="N28" s="158"/>
    </row>
    <row r="29" spans="1:25" ht="27.6" customHeight="1" x14ac:dyDescent="0.45">
      <c r="A29" s="32" t="s">
        <v>40</v>
      </c>
      <c r="B29" s="97"/>
      <c r="C29" s="97"/>
      <c r="D29" s="97"/>
      <c r="E29" s="97"/>
      <c r="F29" s="97"/>
      <c r="G29" s="97"/>
      <c r="H29" s="97"/>
      <c r="I29" s="40">
        <f>ROUNDDOWN(SUMIFS(B29:H29,B27:H27,"&gt;=50"),0)</f>
        <v>0</v>
      </c>
      <c r="J29" s="41" t="s">
        <v>39</v>
      </c>
      <c r="K29" s="42"/>
      <c r="L29" s="42"/>
      <c r="M29" s="157"/>
      <c r="N29" s="158"/>
    </row>
    <row r="30" spans="1:25" ht="27.6" customHeight="1" x14ac:dyDescent="0.45">
      <c r="A30" s="32"/>
      <c r="B30" s="92">
        <f>H25+1</f>
        <v>44990</v>
      </c>
      <c r="C30" s="33">
        <f>B30+1</f>
        <v>44991</v>
      </c>
      <c r="D30" s="33">
        <f t="shared" si="1"/>
        <v>44992</v>
      </c>
      <c r="E30" s="33">
        <f t="shared" si="1"/>
        <v>44993</v>
      </c>
      <c r="F30" s="33">
        <f t="shared" si="1"/>
        <v>44994</v>
      </c>
      <c r="G30" s="33">
        <f t="shared" si="1"/>
        <v>44995</v>
      </c>
      <c r="H30" s="93">
        <f>G30+1</f>
        <v>44996</v>
      </c>
      <c r="I30" s="37"/>
      <c r="J30" s="67"/>
      <c r="K30" s="42"/>
      <c r="L30" s="34"/>
      <c r="M30" s="157"/>
      <c r="N30" s="158"/>
      <c r="P30" s="43" t="s">
        <v>109</v>
      </c>
      <c r="Q30" s="159">
        <f>IF($R$59&gt;=4,I33,0)</f>
        <v>0</v>
      </c>
      <c r="R30" s="159"/>
      <c r="S30" s="160">
        <f>Q30*7550</f>
        <v>0</v>
      </c>
      <c r="T30" s="160"/>
      <c r="U30" s="160"/>
      <c r="V30" s="159">
        <f>IF($R$59&gt;=4,I34,0)</f>
        <v>0</v>
      </c>
      <c r="W30" s="159"/>
      <c r="X30" s="160">
        <f>V30*2760</f>
        <v>0</v>
      </c>
      <c r="Y30" s="160"/>
    </row>
    <row r="31" spans="1:25" ht="27.6" customHeight="1" x14ac:dyDescent="0.45">
      <c r="A31" s="39" t="s">
        <v>83</v>
      </c>
      <c r="B31" s="94"/>
      <c r="C31" s="94"/>
      <c r="D31" s="94"/>
      <c r="E31" s="94"/>
      <c r="F31" s="94"/>
      <c r="G31" s="94"/>
      <c r="H31" s="95"/>
      <c r="I31" s="37"/>
      <c r="J31" s="38"/>
      <c r="K31" s="154"/>
      <c r="L31" s="34"/>
      <c r="M31" s="157"/>
      <c r="N31" s="158"/>
    </row>
    <row r="32" spans="1:25" ht="27.6" customHeight="1" x14ac:dyDescent="0.45">
      <c r="A32" s="36" t="s">
        <v>35</v>
      </c>
      <c r="B32" s="96"/>
      <c r="C32" s="96"/>
      <c r="D32" s="96"/>
      <c r="E32" s="96"/>
      <c r="F32" s="96"/>
      <c r="G32" s="96"/>
      <c r="H32" s="96"/>
      <c r="I32" s="37"/>
      <c r="J32" s="38"/>
      <c r="K32" s="155"/>
      <c r="L32" s="68" t="str">
        <f>IF(COUNTIF(B32:H32,"&gt;=50")&gt;0,"実施","―")</f>
        <v>―</v>
      </c>
      <c r="M32" s="157"/>
      <c r="N32" s="158"/>
    </row>
    <row r="33" spans="1:25" ht="27.6" customHeight="1" x14ac:dyDescent="0.45">
      <c r="A33" s="32" t="s">
        <v>38</v>
      </c>
      <c r="B33" s="97"/>
      <c r="C33" s="97"/>
      <c r="D33" s="97"/>
      <c r="E33" s="97"/>
      <c r="F33" s="97"/>
      <c r="G33" s="97"/>
      <c r="H33" s="97"/>
      <c r="I33" s="40">
        <f>ROUNDDOWN(SUMIFS(B33:H33,B32:H32,"&gt;=50"),0)</f>
        <v>0</v>
      </c>
      <c r="J33" s="41" t="s">
        <v>39</v>
      </c>
      <c r="K33" s="42"/>
      <c r="L33" s="42"/>
      <c r="M33" s="157"/>
      <c r="N33" s="158"/>
    </row>
    <row r="34" spans="1:25" ht="27.6" customHeight="1" x14ac:dyDescent="0.45">
      <c r="A34" s="32" t="s">
        <v>40</v>
      </c>
      <c r="B34" s="97"/>
      <c r="C34" s="97"/>
      <c r="D34" s="97"/>
      <c r="E34" s="97"/>
      <c r="F34" s="97"/>
      <c r="G34" s="97"/>
      <c r="H34" s="97"/>
      <c r="I34" s="40">
        <f>ROUNDDOWN(SUMIFS(B34:H34,B32:H32,"&gt;=50"),0)</f>
        <v>0</v>
      </c>
      <c r="J34" s="41" t="s">
        <v>39</v>
      </c>
      <c r="K34" s="42"/>
      <c r="L34" s="42"/>
      <c r="M34" s="157"/>
      <c r="N34" s="158"/>
    </row>
    <row r="35" spans="1:25" ht="27.6" customHeight="1" x14ac:dyDescent="0.45">
      <c r="A35" s="32"/>
      <c r="B35" s="92">
        <f>H30+1</f>
        <v>44997</v>
      </c>
      <c r="C35" s="33">
        <f>B35+1</f>
        <v>44998</v>
      </c>
      <c r="D35" s="33">
        <f t="shared" si="1"/>
        <v>44999</v>
      </c>
      <c r="E35" s="33">
        <f t="shared" si="1"/>
        <v>45000</v>
      </c>
      <c r="F35" s="33">
        <f t="shared" si="1"/>
        <v>45001</v>
      </c>
      <c r="G35" s="33">
        <f t="shared" si="1"/>
        <v>45002</v>
      </c>
      <c r="H35" s="93">
        <f>G35+1</f>
        <v>45003</v>
      </c>
      <c r="I35" s="37"/>
      <c r="J35" s="67"/>
      <c r="K35" s="42"/>
      <c r="L35" s="34"/>
      <c r="M35" s="157"/>
      <c r="N35" s="158"/>
      <c r="P35" s="43" t="s">
        <v>110</v>
      </c>
      <c r="Q35" s="159">
        <f>IF($R$59&gt;=4,I38,0)</f>
        <v>0</v>
      </c>
      <c r="R35" s="159"/>
      <c r="S35" s="160">
        <f>Q35*7550</f>
        <v>0</v>
      </c>
      <c r="T35" s="160"/>
      <c r="U35" s="160"/>
      <c r="V35" s="159">
        <f>IF($R$59&gt;=4,I39,0)</f>
        <v>0</v>
      </c>
      <c r="W35" s="159"/>
      <c r="X35" s="160">
        <f>V35*2760</f>
        <v>0</v>
      </c>
      <c r="Y35" s="160"/>
    </row>
    <row r="36" spans="1:25" ht="27.6" customHeight="1" x14ac:dyDescent="0.45">
      <c r="A36" s="39" t="s">
        <v>83</v>
      </c>
      <c r="B36" s="94"/>
      <c r="C36" s="94"/>
      <c r="D36" s="94"/>
      <c r="E36" s="94"/>
      <c r="F36" s="94"/>
      <c r="G36" s="94"/>
      <c r="H36" s="95"/>
      <c r="I36" s="37"/>
      <c r="J36" s="38"/>
      <c r="K36" s="154"/>
      <c r="L36" s="34"/>
      <c r="M36" s="157"/>
      <c r="N36" s="158"/>
    </row>
    <row r="37" spans="1:25" ht="27.6" customHeight="1" x14ac:dyDescent="0.45">
      <c r="A37" s="36" t="s">
        <v>35</v>
      </c>
      <c r="B37" s="96"/>
      <c r="C37" s="96"/>
      <c r="D37" s="96"/>
      <c r="E37" s="96"/>
      <c r="F37" s="96"/>
      <c r="G37" s="96"/>
      <c r="H37" s="96"/>
      <c r="I37" s="37"/>
      <c r="J37" s="38"/>
      <c r="K37" s="155"/>
      <c r="L37" s="68" t="str">
        <f>IF(COUNTIF(B37:H37,"&gt;=50")&gt;0,"実施","―")</f>
        <v>―</v>
      </c>
      <c r="M37" s="157"/>
      <c r="N37" s="158"/>
    </row>
    <row r="38" spans="1:25" ht="27.6" customHeight="1" x14ac:dyDescent="0.45">
      <c r="A38" s="32" t="s">
        <v>38</v>
      </c>
      <c r="B38" s="97"/>
      <c r="C38" s="97"/>
      <c r="D38" s="97"/>
      <c r="E38" s="97"/>
      <c r="F38" s="97"/>
      <c r="G38" s="97"/>
      <c r="H38" s="97"/>
      <c r="I38" s="40">
        <f>ROUNDDOWN(SUMIFS(B38:H38,B37:H37,"&gt;=50"),0)</f>
        <v>0</v>
      </c>
      <c r="J38" s="41" t="s">
        <v>39</v>
      </c>
      <c r="K38" s="42"/>
      <c r="L38" s="42"/>
      <c r="M38" s="157"/>
      <c r="N38" s="158"/>
    </row>
    <row r="39" spans="1:25" ht="27.6" customHeight="1" x14ac:dyDescent="0.45">
      <c r="A39" s="32" t="s">
        <v>40</v>
      </c>
      <c r="B39" s="97"/>
      <c r="C39" s="97"/>
      <c r="D39" s="97"/>
      <c r="E39" s="97"/>
      <c r="F39" s="97"/>
      <c r="G39" s="97"/>
      <c r="H39" s="97"/>
      <c r="I39" s="40">
        <f>ROUNDDOWN(SUMIFS(B39:H39,B37:H37,"&gt;=50"),0)</f>
        <v>0</v>
      </c>
      <c r="J39" s="41" t="s">
        <v>39</v>
      </c>
      <c r="K39" s="42"/>
      <c r="L39" s="42"/>
      <c r="M39" s="157"/>
      <c r="N39" s="158"/>
    </row>
    <row r="40" spans="1:25" ht="27.6" customHeight="1" x14ac:dyDescent="0.45">
      <c r="A40" s="32"/>
      <c r="B40" s="92">
        <f>H35+1</f>
        <v>45004</v>
      </c>
      <c r="C40" s="33">
        <f>B40+1</f>
        <v>45005</v>
      </c>
      <c r="D40" s="92">
        <f t="shared" si="1"/>
        <v>45006</v>
      </c>
      <c r="E40" s="33">
        <f t="shared" si="1"/>
        <v>45007</v>
      </c>
      <c r="F40" s="33">
        <f t="shared" si="1"/>
        <v>45008</v>
      </c>
      <c r="G40" s="33">
        <f t="shared" si="1"/>
        <v>45009</v>
      </c>
      <c r="H40" s="93">
        <f>G40+1</f>
        <v>45010</v>
      </c>
      <c r="I40" s="37"/>
      <c r="J40" s="67"/>
      <c r="K40" s="42"/>
      <c r="L40" s="34"/>
      <c r="M40" s="157"/>
      <c r="N40" s="158"/>
      <c r="P40" s="43" t="s">
        <v>111</v>
      </c>
      <c r="Q40" s="159">
        <f>IF($R$59&gt;=4,I43,0)</f>
        <v>0</v>
      </c>
      <c r="R40" s="159"/>
      <c r="S40" s="160">
        <f>Q40*7550</f>
        <v>0</v>
      </c>
      <c r="T40" s="160"/>
      <c r="U40" s="160"/>
      <c r="V40" s="159">
        <f>IF($R$59&gt;=4,I44,0)</f>
        <v>0</v>
      </c>
      <c r="W40" s="159"/>
      <c r="X40" s="160">
        <f>V40*2760</f>
        <v>0</v>
      </c>
      <c r="Y40" s="160"/>
    </row>
    <row r="41" spans="1:25" ht="27.6" customHeight="1" x14ac:dyDescent="0.45">
      <c r="A41" s="39" t="s">
        <v>83</v>
      </c>
      <c r="B41" s="94"/>
      <c r="C41" s="94"/>
      <c r="D41" s="94"/>
      <c r="E41" s="94"/>
      <c r="F41" s="94"/>
      <c r="G41" s="94"/>
      <c r="H41" s="95"/>
      <c r="I41" s="37"/>
      <c r="J41" s="38"/>
      <c r="K41" s="154"/>
      <c r="L41" s="34"/>
      <c r="M41" s="157"/>
      <c r="N41" s="158"/>
    </row>
    <row r="42" spans="1:25" ht="27.6" customHeight="1" x14ac:dyDescent="0.45">
      <c r="A42" s="36" t="s">
        <v>35</v>
      </c>
      <c r="B42" s="96"/>
      <c r="C42" s="96"/>
      <c r="D42" s="96"/>
      <c r="E42" s="96"/>
      <c r="F42" s="96"/>
      <c r="G42" s="96"/>
      <c r="H42" s="96"/>
      <c r="I42" s="37"/>
      <c r="J42" s="38"/>
      <c r="K42" s="155"/>
      <c r="L42" s="68" t="str">
        <f>IF(COUNTIF(B42:H42,"&gt;=50")&gt;0,"実施","―")</f>
        <v>―</v>
      </c>
      <c r="M42" s="157"/>
      <c r="N42" s="158"/>
    </row>
    <row r="43" spans="1:25" ht="27.6" customHeight="1" x14ac:dyDescent="0.45">
      <c r="A43" s="32" t="s">
        <v>38</v>
      </c>
      <c r="B43" s="97"/>
      <c r="C43" s="97"/>
      <c r="D43" s="97"/>
      <c r="E43" s="97"/>
      <c r="F43" s="97"/>
      <c r="G43" s="97"/>
      <c r="H43" s="97"/>
      <c r="I43" s="40">
        <f>ROUNDDOWN(SUMIFS(B43:H43,B42:H42,"&gt;=50"),0)</f>
        <v>0</v>
      </c>
      <c r="J43" s="41" t="s">
        <v>39</v>
      </c>
      <c r="K43" s="42"/>
      <c r="L43" s="42"/>
      <c r="M43" s="157"/>
      <c r="N43" s="158"/>
    </row>
    <row r="44" spans="1:25" ht="27.6" customHeight="1" x14ac:dyDescent="0.45">
      <c r="A44" s="32" t="s">
        <v>40</v>
      </c>
      <c r="B44" s="97"/>
      <c r="C44" s="97"/>
      <c r="D44" s="97"/>
      <c r="E44" s="97"/>
      <c r="F44" s="97"/>
      <c r="G44" s="97"/>
      <c r="H44" s="97"/>
      <c r="I44" s="40">
        <f>ROUNDDOWN(SUMIFS(B44:H44,B42:H42,"&gt;=50"),0)</f>
        <v>0</v>
      </c>
      <c r="J44" s="41" t="s">
        <v>39</v>
      </c>
      <c r="K44" s="42"/>
      <c r="L44" s="42"/>
      <c r="M44" s="157"/>
      <c r="N44" s="158"/>
    </row>
    <row r="45" spans="1:25" ht="27.6" customHeight="1" x14ac:dyDescent="0.45">
      <c r="A45" s="32"/>
      <c r="B45" s="92">
        <f>H40+1</f>
        <v>45011</v>
      </c>
      <c r="C45" s="33">
        <f>B45+1</f>
        <v>45012</v>
      </c>
      <c r="D45" s="33">
        <f t="shared" si="1"/>
        <v>45013</v>
      </c>
      <c r="E45" s="33">
        <f t="shared" si="1"/>
        <v>45014</v>
      </c>
      <c r="F45" s="33">
        <f t="shared" si="1"/>
        <v>45015</v>
      </c>
      <c r="G45" s="33">
        <f t="shared" si="1"/>
        <v>45016</v>
      </c>
      <c r="H45" s="93"/>
      <c r="I45" s="37"/>
      <c r="J45" s="67"/>
      <c r="K45" s="42"/>
      <c r="L45" s="34"/>
      <c r="M45" s="157"/>
      <c r="N45" s="158"/>
      <c r="P45" s="43" t="s">
        <v>112</v>
      </c>
      <c r="Q45" s="159">
        <f>IF($R$59&gt;=4,I48,0)</f>
        <v>0</v>
      </c>
      <c r="R45" s="159"/>
      <c r="S45" s="160">
        <f>Q45*7550</f>
        <v>0</v>
      </c>
      <c r="T45" s="160"/>
      <c r="U45" s="160"/>
      <c r="V45" s="159">
        <f>IF($R$59&gt;=4,I49,0)</f>
        <v>0</v>
      </c>
      <c r="W45" s="159"/>
      <c r="X45" s="160">
        <f>V45*2760</f>
        <v>0</v>
      </c>
      <c r="Y45" s="160"/>
    </row>
    <row r="46" spans="1:25" ht="27.6" customHeight="1" x14ac:dyDescent="0.45">
      <c r="A46" s="39" t="s">
        <v>83</v>
      </c>
      <c r="B46" s="94"/>
      <c r="C46" s="94"/>
      <c r="D46" s="94"/>
      <c r="E46" s="94"/>
      <c r="F46" s="94"/>
      <c r="G46" s="94"/>
      <c r="H46" s="95"/>
      <c r="I46" s="37"/>
      <c r="J46" s="38"/>
      <c r="K46" s="154"/>
      <c r="L46" s="34"/>
      <c r="M46" s="157"/>
      <c r="N46" s="158"/>
    </row>
    <row r="47" spans="1:25" ht="27.6" customHeight="1" x14ac:dyDescent="0.45">
      <c r="A47" s="36" t="s">
        <v>35</v>
      </c>
      <c r="B47" s="96"/>
      <c r="C47" s="96"/>
      <c r="D47" s="96"/>
      <c r="E47" s="96"/>
      <c r="F47" s="96"/>
      <c r="G47" s="96"/>
      <c r="H47" s="98" t="s">
        <v>103</v>
      </c>
      <c r="I47" s="37"/>
      <c r="J47" s="38"/>
      <c r="K47" s="155"/>
      <c r="L47" s="68" t="str">
        <f>IF(COUNTIF(B47:G47,"&gt;=50")&gt;0,"実施","―")</f>
        <v>―</v>
      </c>
      <c r="M47" s="157"/>
      <c r="N47" s="158"/>
    </row>
    <row r="48" spans="1:25" ht="27.6" customHeight="1" x14ac:dyDescent="0.45">
      <c r="A48" s="32" t="s">
        <v>38</v>
      </c>
      <c r="B48" s="97"/>
      <c r="C48" s="97"/>
      <c r="D48" s="97"/>
      <c r="E48" s="97"/>
      <c r="F48" s="97"/>
      <c r="G48" s="97"/>
      <c r="H48" s="98" t="s">
        <v>103</v>
      </c>
      <c r="I48" s="40">
        <f>ROUNDDOWN(SUMIFS(B48:G48,B47:G47,"&gt;=50"),0)</f>
        <v>0</v>
      </c>
      <c r="J48" s="41" t="s">
        <v>39</v>
      </c>
      <c r="K48" s="42"/>
      <c r="L48" s="42"/>
      <c r="M48" s="157"/>
      <c r="N48" s="158"/>
    </row>
    <row r="49" spans="1:25" ht="27.6" customHeight="1" x14ac:dyDescent="0.45">
      <c r="A49" s="32" t="s">
        <v>40</v>
      </c>
      <c r="B49" s="97"/>
      <c r="C49" s="97"/>
      <c r="D49" s="97"/>
      <c r="E49" s="97"/>
      <c r="F49" s="97"/>
      <c r="G49" s="97"/>
      <c r="H49" s="98" t="s">
        <v>103</v>
      </c>
      <c r="I49" s="40">
        <f>ROUNDDOWN(SUMIFS(B49:G49,B47:G47,"&gt;=50"),0)</f>
        <v>0</v>
      </c>
      <c r="J49" s="41" t="s">
        <v>39</v>
      </c>
      <c r="K49" s="42"/>
      <c r="L49" s="42"/>
      <c r="M49" s="157"/>
      <c r="N49" s="158"/>
    </row>
    <row r="50" spans="1:25" ht="27.6" customHeight="1" x14ac:dyDescent="0.45">
      <c r="A50" s="45"/>
      <c r="B50" s="101"/>
      <c r="C50" s="102"/>
      <c r="D50" s="102"/>
      <c r="E50" s="102"/>
      <c r="F50" s="102"/>
      <c r="G50" s="102"/>
      <c r="H50" s="103"/>
      <c r="I50" s="104"/>
      <c r="J50" s="104"/>
      <c r="K50" s="45"/>
      <c r="L50" s="104"/>
      <c r="M50" s="110"/>
      <c r="N50" s="110"/>
      <c r="P50" s="99"/>
      <c r="Q50" s="161"/>
      <c r="R50" s="161"/>
      <c r="S50" s="162"/>
      <c r="T50" s="162"/>
      <c r="U50" s="162"/>
      <c r="V50" s="161"/>
      <c r="W50" s="161"/>
      <c r="X50" s="162"/>
      <c r="Y50" s="162"/>
    </row>
    <row r="51" spans="1:25" ht="27.6" customHeight="1" x14ac:dyDescent="0.45">
      <c r="A51" s="105"/>
      <c r="B51" s="104"/>
      <c r="C51" s="104"/>
      <c r="D51" s="104"/>
      <c r="E51" s="104"/>
      <c r="F51" s="104"/>
      <c r="G51" s="104"/>
      <c r="H51" s="104"/>
      <c r="I51" s="104"/>
      <c r="J51" s="100"/>
      <c r="K51" s="45"/>
      <c r="L51" s="104"/>
      <c r="M51" s="110"/>
      <c r="N51" s="110"/>
    </row>
    <row r="52" spans="1:25" ht="27.6" customHeight="1" x14ac:dyDescent="0.45">
      <c r="A52" s="106"/>
      <c r="B52" s="107"/>
      <c r="C52" s="107"/>
      <c r="D52" s="107"/>
      <c r="E52" s="107"/>
      <c r="F52" s="107"/>
      <c r="G52" s="107"/>
      <c r="H52" s="107"/>
      <c r="I52" s="104"/>
      <c r="J52" s="100"/>
      <c r="K52" s="45"/>
      <c r="L52" s="108"/>
      <c r="M52" s="110"/>
      <c r="N52" s="110"/>
    </row>
    <row r="53" spans="1:25" ht="27.6" customHeight="1" x14ac:dyDescent="0.45">
      <c r="A53" s="45"/>
      <c r="B53" s="107"/>
      <c r="C53" s="107"/>
      <c r="D53" s="107"/>
      <c r="E53" s="107"/>
      <c r="F53" s="107"/>
      <c r="G53" s="107"/>
      <c r="H53" s="107"/>
      <c r="I53" s="109"/>
      <c r="J53" s="100"/>
      <c r="K53" s="45"/>
      <c r="L53" s="45"/>
      <c r="M53" s="110"/>
      <c r="N53" s="110"/>
    </row>
    <row r="54" spans="1:25" ht="27.6" customHeight="1" x14ac:dyDescent="0.45">
      <c r="A54" s="45"/>
      <c r="B54" s="107"/>
      <c r="C54" s="107"/>
      <c r="D54" s="107"/>
      <c r="E54" s="107"/>
      <c r="F54" s="107"/>
      <c r="G54" s="107"/>
      <c r="H54" s="107"/>
      <c r="I54" s="109"/>
      <c r="J54" s="100"/>
      <c r="K54" s="45"/>
      <c r="L54" s="45"/>
      <c r="M54" s="110"/>
      <c r="N54" s="110"/>
      <c r="P54" s="44" t="s">
        <v>10</v>
      </c>
      <c r="Q54" s="159">
        <f>Q10+Q15+Q20+Q25+Q30+Q35+Q40+Q45</f>
        <v>0</v>
      </c>
      <c r="R54" s="159"/>
      <c r="S54" s="160">
        <f>S10+S15+S20+S25+S30+S35+S40+S45</f>
        <v>0</v>
      </c>
      <c r="T54" s="160"/>
      <c r="U54" s="160"/>
      <c r="V54" s="159">
        <f>V10+V15+V20+V25+V30+V35+V40+V45</f>
        <v>0</v>
      </c>
      <c r="W54" s="159"/>
      <c r="X54" s="160">
        <f>X10+X15+X20+X25+X30+X35+X45+X40</f>
        <v>0</v>
      </c>
      <c r="Y54" s="160"/>
    </row>
    <row r="55" spans="1:25" ht="27.6" customHeight="1" x14ac:dyDescent="0.45"/>
    <row r="56" spans="1:25" ht="36.6" customHeight="1" x14ac:dyDescent="0.45">
      <c r="A56" s="24" t="s">
        <v>94</v>
      </c>
    </row>
    <row r="57" spans="1:25" ht="35.4" customHeight="1" x14ac:dyDescent="0.45">
      <c r="A57" s="21" t="s">
        <v>21</v>
      </c>
      <c r="B57" s="168" t="str">
        <f>B2</f>
        <v/>
      </c>
      <c r="C57" s="169"/>
      <c r="D57" s="169"/>
      <c r="E57" s="169"/>
      <c r="F57" s="169"/>
      <c r="G57" s="169"/>
      <c r="H57" s="169"/>
      <c r="I57" s="169"/>
      <c r="J57" s="69"/>
      <c r="K57" s="69"/>
      <c r="L57" s="69"/>
      <c r="M57" s="69"/>
      <c r="N57" s="46"/>
      <c r="O57" s="22" t="s">
        <v>93</v>
      </c>
      <c r="P57" s="47" t="s">
        <v>41</v>
      </c>
      <c r="Q57" s="47"/>
      <c r="R57" s="47"/>
      <c r="S57" s="47"/>
      <c r="T57" s="47"/>
      <c r="U57" s="47"/>
      <c r="V57" s="47"/>
      <c r="W57" s="47"/>
      <c r="X57" s="47"/>
    </row>
    <row r="58" spans="1:25" ht="45.6" x14ac:dyDescent="0.45">
      <c r="A58" s="28"/>
      <c r="B58" s="45"/>
      <c r="C58" s="45"/>
      <c r="D58" s="45"/>
      <c r="E58" s="45"/>
      <c r="F58" s="45"/>
      <c r="G58" s="50"/>
      <c r="H58" s="51"/>
      <c r="I58" s="28"/>
      <c r="J58" s="28"/>
      <c r="K58" s="28"/>
      <c r="L58" s="28"/>
      <c r="M58" s="51"/>
      <c r="P58" s="48" t="s">
        <v>113</v>
      </c>
      <c r="Q58" s="47"/>
      <c r="R58" s="47"/>
      <c r="S58" s="47"/>
      <c r="T58" s="47"/>
      <c r="U58" s="47"/>
      <c r="V58" s="47"/>
      <c r="W58" s="47"/>
      <c r="X58" s="47"/>
    </row>
    <row r="59" spans="1:25" ht="45.6" x14ac:dyDescent="0.45">
      <c r="A59" s="45"/>
      <c r="B59" s="45"/>
      <c r="C59" s="45"/>
      <c r="D59" s="45"/>
      <c r="E59" s="45"/>
      <c r="F59" s="45"/>
      <c r="G59" s="50"/>
      <c r="H59" s="51"/>
      <c r="I59" s="28"/>
      <c r="J59" s="28"/>
      <c r="K59" s="28"/>
      <c r="L59" s="28"/>
      <c r="M59" s="51"/>
      <c r="N59" s="27" t="s">
        <v>100</v>
      </c>
      <c r="P59" s="183" t="s">
        <v>97</v>
      </c>
      <c r="Q59" s="183"/>
      <c r="R59" s="49">
        <f>COUNTIF(L10:L54,"実施")</f>
        <v>0</v>
      </c>
      <c r="S59" s="47" t="s">
        <v>98</v>
      </c>
      <c r="T59" s="47"/>
      <c r="U59" s="47"/>
      <c r="V59" s="47"/>
      <c r="W59" s="47"/>
      <c r="X59" s="47"/>
    </row>
    <row r="60" spans="1:25" ht="45.6" customHeight="1" x14ac:dyDescent="0.45">
      <c r="A60" s="28"/>
      <c r="B60" s="181" t="s">
        <v>104</v>
      </c>
      <c r="C60" s="181"/>
      <c r="D60" s="181"/>
      <c r="E60" s="181"/>
      <c r="F60" s="181"/>
      <c r="G60" s="40">
        <f>SUM(B12:H12,B17:H17,B22:H22,B27:H27,B32:H32,B37:H37,B42:H42,B47:G47)</f>
        <v>0</v>
      </c>
      <c r="H60" s="41" t="s">
        <v>37</v>
      </c>
      <c r="I60" s="28"/>
      <c r="J60" s="28"/>
      <c r="K60" s="28"/>
      <c r="L60" s="28"/>
      <c r="M60" s="51"/>
      <c r="P60" s="48"/>
      <c r="Q60" s="47"/>
      <c r="R60" s="47"/>
      <c r="S60" s="47"/>
      <c r="T60" s="47"/>
      <c r="U60" s="47"/>
      <c r="V60" s="47"/>
      <c r="W60" s="47"/>
      <c r="X60" s="47"/>
    </row>
    <row r="61" spans="1:25" ht="45.6" customHeight="1" x14ac:dyDescent="0.45">
      <c r="A61" s="28"/>
      <c r="B61" s="181" t="s">
        <v>42</v>
      </c>
      <c r="C61" s="181"/>
      <c r="D61" s="181"/>
      <c r="E61" s="181"/>
      <c r="F61" s="181"/>
      <c r="G61" s="40">
        <f>SUM(I13,I18,I23,I28,I33,I38,I43,I48)</f>
        <v>0</v>
      </c>
      <c r="H61" s="41" t="s">
        <v>39</v>
      </c>
      <c r="I61" s="50"/>
      <c r="J61" s="51"/>
      <c r="P61" s="47" t="s">
        <v>96</v>
      </c>
      <c r="Q61" s="47"/>
      <c r="R61" s="90"/>
      <c r="S61" s="47"/>
      <c r="T61" s="47"/>
      <c r="U61" s="47"/>
      <c r="V61" s="47"/>
      <c r="W61" s="47"/>
      <c r="X61" s="47"/>
    </row>
    <row r="62" spans="1:25" ht="45.6" customHeight="1" x14ac:dyDescent="0.45">
      <c r="A62" s="28"/>
      <c r="B62" s="181" t="s">
        <v>43</v>
      </c>
      <c r="C62" s="181"/>
      <c r="D62" s="181"/>
      <c r="E62" s="181"/>
      <c r="F62" s="181"/>
      <c r="G62" s="40">
        <f>SUM(I14,I19,I24,I29,I34,I39,I44,I49)</f>
        <v>0</v>
      </c>
      <c r="H62" s="41" t="s">
        <v>39</v>
      </c>
      <c r="I62" s="50"/>
      <c r="J62" s="51"/>
      <c r="P62" s="48" t="s">
        <v>113</v>
      </c>
      <c r="Q62" s="182"/>
      <c r="R62" s="182"/>
      <c r="S62" s="182"/>
      <c r="T62" s="47"/>
      <c r="U62" s="47"/>
      <c r="V62" s="47"/>
      <c r="W62" s="47"/>
      <c r="X62" s="47"/>
    </row>
    <row r="63" spans="1:25" ht="45.6" x14ac:dyDescent="0.45">
      <c r="A63" s="28"/>
      <c r="B63" s="88"/>
      <c r="C63" s="88"/>
      <c r="D63" s="88"/>
      <c r="E63" s="88"/>
      <c r="F63" s="88"/>
      <c r="G63" s="50"/>
      <c r="H63" s="51"/>
      <c r="I63" s="50"/>
      <c r="J63" s="51"/>
      <c r="P63" s="47" t="s">
        <v>99</v>
      </c>
      <c r="Q63" s="156">
        <f>S54+X54</f>
        <v>0</v>
      </c>
      <c r="R63" s="156"/>
      <c r="S63" s="156"/>
      <c r="T63" s="47" t="s">
        <v>95</v>
      </c>
      <c r="U63" s="47"/>
      <c r="V63" s="47"/>
      <c r="W63" s="47"/>
      <c r="X63" s="47"/>
    </row>
    <row r="64" spans="1:25" ht="45.6" x14ac:dyDescent="0.45">
      <c r="B64" s="69"/>
      <c r="C64" s="69"/>
      <c r="D64" s="69"/>
      <c r="E64" s="69"/>
      <c r="F64" s="69"/>
      <c r="G64" s="69"/>
      <c r="H64" s="69"/>
      <c r="I64" s="69"/>
      <c r="J64" s="69"/>
      <c r="K64" s="69"/>
      <c r="L64" s="69"/>
      <c r="M64" s="69"/>
      <c r="N64" s="69"/>
      <c r="O64" s="69"/>
      <c r="P64" s="48"/>
      <c r="Q64" s="89"/>
      <c r="R64" s="89"/>
      <c r="S64" s="89"/>
      <c r="T64" s="47"/>
      <c r="U64" s="47"/>
      <c r="V64" s="47"/>
      <c r="W64" s="47"/>
      <c r="X64" s="47"/>
    </row>
    <row r="65" spans="1:24" ht="45.6" x14ac:dyDescent="0.45">
      <c r="A65" s="185" t="s">
        <v>89</v>
      </c>
      <c r="B65" s="185"/>
      <c r="C65" s="185"/>
      <c r="D65" s="185"/>
      <c r="E65" s="185"/>
      <c r="F65" s="185"/>
      <c r="G65" s="185"/>
      <c r="H65" s="185"/>
      <c r="I65" s="185"/>
      <c r="J65" s="185"/>
      <c r="K65" s="185"/>
      <c r="L65" s="185"/>
      <c r="M65" s="185"/>
      <c r="N65" s="185"/>
      <c r="O65" s="185"/>
      <c r="P65" s="52" t="s">
        <v>44</v>
      </c>
      <c r="Q65" s="184">
        <f>Q63</f>
        <v>0</v>
      </c>
      <c r="R65" s="184"/>
      <c r="S65" s="184"/>
      <c r="T65" s="52" t="s">
        <v>8</v>
      </c>
      <c r="U65" s="47"/>
      <c r="V65" s="47"/>
      <c r="W65" s="47"/>
      <c r="X65" s="47"/>
    </row>
    <row r="66" spans="1:24" ht="45.6" x14ac:dyDescent="0.45">
      <c r="A66" s="185"/>
      <c r="B66" s="185"/>
      <c r="C66" s="185"/>
      <c r="D66" s="185"/>
      <c r="E66" s="185"/>
      <c r="F66" s="185"/>
      <c r="G66" s="185"/>
      <c r="H66" s="185"/>
      <c r="I66" s="185"/>
      <c r="J66" s="185"/>
      <c r="K66" s="185"/>
      <c r="L66" s="185"/>
      <c r="M66" s="185"/>
      <c r="N66" s="185"/>
      <c r="O66" s="185"/>
      <c r="P66" s="48"/>
      <c r="Q66" s="89"/>
      <c r="R66" s="89"/>
      <c r="S66" s="89"/>
      <c r="T66" s="47"/>
      <c r="U66" s="47"/>
      <c r="V66" s="47"/>
      <c r="W66" s="47"/>
      <c r="X66" s="47"/>
    </row>
    <row r="67" spans="1:24" ht="45.6" x14ac:dyDescent="0.45">
      <c r="A67" s="185"/>
      <c r="B67" s="185"/>
      <c r="C67" s="185"/>
      <c r="D67" s="185"/>
      <c r="E67" s="185"/>
      <c r="F67" s="185"/>
      <c r="G67" s="185"/>
      <c r="H67" s="185"/>
      <c r="I67" s="185"/>
      <c r="J67" s="185"/>
      <c r="K67" s="185"/>
      <c r="L67" s="185"/>
      <c r="M67" s="185"/>
      <c r="N67" s="185"/>
      <c r="O67" s="185"/>
      <c r="P67" s="47"/>
      <c r="Q67" s="89"/>
      <c r="R67" s="89"/>
      <c r="S67" s="89"/>
      <c r="T67" s="47"/>
      <c r="U67" s="47"/>
      <c r="V67" s="47"/>
      <c r="W67" s="47"/>
      <c r="X67" s="47"/>
    </row>
    <row r="68" spans="1:24" ht="45.6" x14ac:dyDescent="0.45">
      <c r="A68" s="185"/>
      <c r="B68" s="185"/>
      <c r="C68" s="185"/>
      <c r="D68" s="185"/>
      <c r="E68" s="185"/>
      <c r="F68" s="185"/>
      <c r="G68" s="185"/>
      <c r="H68" s="185"/>
      <c r="I68" s="185"/>
      <c r="J68" s="185"/>
      <c r="K68" s="185"/>
      <c r="L68" s="185"/>
      <c r="M68" s="185"/>
      <c r="N68" s="185"/>
      <c r="O68" s="185"/>
      <c r="P68" s="52"/>
      <c r="Q68" s="91"/>
      <c r="R68" s="91"/>
      <c r="S68" s="91"/>
      <c r="T68" s="52"/>
      <c r="U68" s="47"/>
      <c r="V68" s="47"/>
      <c r="W68" s="47"/>
      <c r="X68" s="47"/>
    </row>
    <row r="69" spans="1:24" ht="27.6" customHeight="1" x14ac:dyDescent="0.45">
      <c r="A69" s="24"/>
      <c r="B69" s="64"/>
      <c r="C69" s="65"/>
      <c r="D69" s="65"/>
      <c r="E69" s="65"/>
      <c r="F69" s="65"/>
      <c r="G69" s="65"/>
      <c r="H69" s="65"/>
      <c r="I69" s="65"/>
      <c r="J69" s="69"/>
      <c r="K69" s="69"/>
      <c r="L69" s="69"/>
      <c r="M69" s="69"/>
      <c r="N69" s="46"/>
      <c r="O69" s="69"/>
      <c r="P69" s="52"/>
      <c r="Q69" s="81"/>
      <c r="R69" s="81"/>
      <c r="S69" s="81"/>
      <c r="T69" s="52"/>
      <c r="U69" s="47"/>
      <c r="V69" s="47"/>
      <c r="W69" s="47"/>
      <c r="X69" s="47"/>
    </row>
    <row r="70" spans="1:24" ht="27.6" customHeight="1" x14ac:dyDescent="0.45">
      <c r="A70" s="24"/>
      <c r="B70" s="64"/>
      <c r="C70" s="65"/>
      <c r="D70" s="65"/>
      <c r="E70" s="65"/>
      <c r="F70" s="65"/>
      <c r="G70" s="65"/>
      <c r="H70" s="65"/>
      <c r="I70" s="65"/>
      <c r="J70" s="69"/>
      <c r="K70" s="69"/>
      <c r="L70" s="69"/>
      <c r="M70" s="69"/>
      <c r="N70" s="46"/>
      <c r="O70" s="69"/>
      <c r="P70" s="52"/>
      <c r="Q70" s="81"/>
      <c r="R70" s="81"/>
      <c r="S70" s="81"/>
      <c r="T70" s="52"/>
      <c r="U70" s="47"/>
      <c r="V70" s="47"/>
      <c r="W70" s="47"/>
      <c r="X70" s="47"/>
    </row>
    <row r="71" spans="1:24" ht="27.6" customHeight="1" x14ac:dyDescent="0.45">
      <c r="A71" s="53"/>
      <c r="B71" s="45"/>
      <c r="C71" s="45"/>
      <c r="D71" s="45"/>
      <c r="E71" s="45"/>
      <c r="F71" s="45"/>
      <c r="G71" s="50"/>
      <c r="H71" s="51"/>
      <c r="I71" t="s">
        <v>45</v>
      </c>
    </row>
    <row r="72" spans="1:24" ht="27" customHeight="1" x14ac:dyDescent="0.45">
      <c r="A72" s="53"/>
      <c r="B72" s="45"/>
      <c r="C72" s="45"/>
      <c r="D72" s="45"/>
      <c r="E72" s="45"/>
      <c r="F72" s="45"/>
      <c r="G72" s="50"/>
      <c r="H72" s="51"/>
      <c r="I72" s="47"/>
    </row>
    <row r="73" spans="1:24" ht="33" customHeight="1" x14ac:dyDescent="0.45">
      <c r="A73" s="53"/>
      <c r="B73" s="45"/>
      <c r="C73" s="45"/>
      <c r="D73" s="45"/>
      <c r="E73" s="45"/>
      <c r="F73" s="45"/>
      <c r="G73" s="50"/>
      <c r="H73" s="51"/>
      <c r="I73" s="47"/>
    </row>
    <row r="74" spans="1:24" ht="27" customHeight="1" x14ac:dyDescent="0.45">
      <c r="A74" s="53"/>
      <c r="B74" s="86"/>
      <c r="C74" s="86"/>
      <c r="D74" s="86"/>
      <c r="E74" s="86"/>
      <c r="F74" s="86"/>
      <c r="G74" s="86"/>
      <c r="H74" s="86"/>
      <c r="I74" s="86"/>
      <c r="J74" s="86"/>
      <c r="K74" s="86"/>
      <c r="L74" s="66"/>
      <c r="M74" s="54"/>
    </row>
    <row r="75" spans="1:24" x14ac:dyDescent="0.45">
      <c r="C75" s="117"/>
      <c r="D75" s="117"/>
    </row>
    <row r="76" spans="1:24" x14ac:dyDescent="0.45">
      <c r="C76" s="117"/>
      <c r="D76" s="117"/>
    </row>
    <row r="77" spans="1:24" ht="18.75" customHeight="1" x14ac:dyDescent="0.45">
      <c r="C77" s="117"/>
      <c r="D77" s="117"/>
    </row>
    <row r="78" spans="1:24" ht="18.75" customHeight="1" x14ac:dyDescent="0.45">
      <c r="C78" s="117"/>
      <c r="D78" s="117"/>
    </row>
    <row r="79" spans="1:24" x14ac:dyDescent="0.45">
      <c r="C79" s="117"/>
      <c r="D79" s="117"/>
    </row>
    <row r="80" spans="1:24" x14ac:dyDescent="0.45">
      <c r="C80" s="117"/>
      <c r="D80" s="117"/>
    </row>
    <row r="81" spans="3:4" x14ac:dyDescent="0.45">
      <c r="C81" s="117"/>
      <c r="D81" s="117"/>
    </row>
    <row r="82" spans="3:4" x14ac:dyDescent="0.45">
      <c r="C82" s="117"/>
      <c r="D82" s="117"/>
    </row>
    <row r="83" spans="3:4" x14ac:dyDescent="0.45">
      <c r="C83" s="117"/>
      <c r="D83" s="117"/>
    </row>
    <row r="84" spans="3:4" x14ac:dyDescent="0.45">
      <c r="C84" s="117"/>
      <c r="D84" s="117"/>
    </row>
    <row r="85" spans="3:4" x14ac:dyDescent="0.45">
      <c r="C85" s="117"/>
      <c r="D85" s="117"/>
    </row>
    <row r="86" spans="3:4" x14ac:dyDescent="0.45">
      <c r="C86" s="117"/>
      <c r="D86" s="117"/>
    </row>
    <row r="87" spans="3:4" x14ac:dyDescent="0.45">
      <c r="C87" s="117"/>
      <c r="D87" s="117"/>
    </row>
    <row r="88" spans="3:4" x14ac:dyDescent="0.45">
      <c r="C88" s="117"/>
      <c r="D88" s="117"/>
    </row>
    <row r="89" spans="3:4" x14ac:dyDescent="0.45">
      <c r="C89" s="117"/>
      <c r="D89" s="117"/>
    </row>
    <row r="90" spans="3:4" x14ac:dyDescent="0.45">
      <c r="C90" s="117"/>
      <c r="D90" s="117"/>
    </row>
    <row r="91" spans="3:4" x14ac:dyDescent="0.45">
      <c r="C91" s="117"/>
      <c r="D91" s="117"/>
    </row>
  </sheetData>
  <sheetProtection sheet="1" selectLockedCells="1"/>
  <mergeCells count="125">
    <mergeCell ref="Q65:S65"/>
    <mergeCell ref="C89:D89"/>
    <mergeCell ref="C90:D90"/>
    <mergeCell ref="C91:D91"/>
    <mergeCell ref="C83:D83"/>
    <mergeCell ref="C84:D84"/>
    <mergeCell ref="C85:D85"/>
    <mergeCell ref="C86:D86"/>
    <mergeCell ref="C87:D87"/>
    <mergeCell ref="C88:D88"/>
    <mergeCell ref="C77:D77"/>
    <mergeCell ref="C78:D78"/>
    <mergeCell ref="C79:D79"/>
    <mergeCell ref="C80:D80"/>
    <mergeCell ref="C81:D81"/>
    <mergeCell ref="C82:D82"/>
    <mergeCell ref="C75:D75"/>
    <mergeCell ref="C76:D76"/>
    <mergeCell ref="A65:O68"/>
    <mergeCell ref="B60:F60"/>
    <mergeCell ref="B61:F61"/>
    <mergeCell ref="B62:F62"/>
    <mergeCell ref="Q62:S62"/>
    <mergeCell ref="X54:Y54"/>
    <mergeCell ref="P59:Q59"/>
    <mergeCell ref="B57:I57"/>
    <mergeCell ref="X50:Y50"/>
    <mergeCell ref="V50:W50"/>
    <mergeCell ref="V54:W54"/>
    <mergeCell ref="V45:W45"/>
    <mergeCell ref="X45:Y45"/>
    <mergeCell ref="M47:N47"/>
    <mergeCell ref="M42:N42"/>
    <mergeCell ref="M43:N43"/>
    <mergeCell ref="M44:N44"/>
    <mergeCell ref="M45:N45"/>
    <mergeCell ref="M48:N48"/>
    <mergeCell ref="M49:N49"/>
    <mergeCell ref="M46:N46"/>
    <mergeCell ref="V35:W35"/>
    <mergeCell ref="V30:W30"/>
    <mergeCell ref="X30:Y30"/>
    <mergeCell ref="M32:N32"/>
    <mergeCell ref="M33:N33"/>
    <mergeCell ref="M31:N31"/>
    <mergeCell ref="M40:N40"/>
    <mergeCell ref="Q40:R40"/>
    <mergeCell ref="S40:U40"/>
    <mergeCell ref="V40:W40"/>
    <mergeCell ref="X40:Y40"/>
    <mergeCell ref="X35:Y35"/>
    <mergeCell ref="M37:N37"/>
    <mergeCell ref="M38:N38"/>
    <mergeCell ref="M39:N39"/>
    <mergeCell ref="M36:N36"/>
    <mergeCell ref="M22:N22"/>
    <mergeCell ref="M21:N21"/>
    <mergeCell ref="M27:N27"/>
    <mergeCell ref="M26:N26"/>
    <mergeCell ref="Q25:R25"/>
    <mergeCell ref="M34:N34"/>
    <mergeCell ref="M35:N35"/>
    <mergeCell ref="Q35:R35"/>
    <mergeCell ref="S35:U35"/>
    <mergeCell ref="X20:Y20"/>
    <mergeCell ref="M18:N18"/>
    <mergeCell ref="M19:N19"/>
    <mergeCell ref="M20:N20"/>
    <mergeCell ref="M23:N23"/>
    <mergeCell ref="M24:N24"/>
    <mergeCell ref="M25:N25"/>
    <mergeCell ref="B2:I2"/>
    <mergeCell ref="Q2:Y2"/>
    <mergeCell ref="Q3:U3"/>
    <mergeCell ref="V3:Y3"/>
    <mergeCell ref="I8:J9"/>
    <mergeCell ref="K8:K9"/>
    <mergeCell ref="M8:N9"/>
    <mergeCell ref="Q8:Y8"/>
    <mergeCell ref="Q20:R20"/>
    <mergeCell ref="S20:U20"/>
    <mergeCell ref="V20:W20"/>
    <mergeCell ref="X25:Y25"/>
    <mergeCell ref="K11:K12"/>
    <mergeCell ref="K16:K17"/>
    <mergeCell ref="K21:K22"/>
    <mergeCell ref="S25:U25"/>
    <mergeCell ref="V25:W25"/>
    <mergeCell ref="Q15:R15"/>
    <mergeCell ref="S15:U15"/>
    <mergeCell ref="V15:W15"/>
    <mergeCell ref="X15:Y15"/>
    <mergeCell ref="M17:N17"/>
    <mergeCell ref="M12:N12"/>
    <mergeCell ref="M13:N13"/>
    <mergeCell ref="M14:N14"/>
    <mergeCell ref="M15:N15"/>
    <mergeCell ref="M16:N16"/>
    <mergeCell ref="L8:L9"/>
    <mergeCell ref="M11:N11"/>
    <mergeCell ref="Q9:U9"/>
    <mergeCell ref="V9:Y9"/>
    <mergeCell ref="M10:N10"/>
    <mergeCell ref="Q10:R10"/>
    <mergeCell ref="S10:U10"/>
    <mergeCell ref="V10:W10"/>
    <mergeCell ref="X10:Y10"/>
    <mergeCell ref="K26:K27"/>
    <mergeCell ref="K31:K32"/>
    <mergeCell ref="K36:K37"/>
    <mergeCell ref="K41:K42"/>
    <mergeCell ref="K46:K47"/>
    <mergeCell ref="Q63:S63"/>
    <mergeCell ref="M41:N41"/>
    <mergeCell ref="M28:N28"/>
    <mergeCell ref="M29:N29"/>
    <mergeCell ref="M30:N30"/>
    <mergeCell ref="Q30:R30"/>
    <mergeCell ref="S30:U30"/>
    <mergeCell ref="Q45:R45"/>
    <mergeCell ref="S45:U45"/>
    <mergeCell ref="Q50:R50"/>
    <mergeCell ref="S50:U50"/>
    <mergeCell ref="Q54:R54"/>
    <mergeCell ref="S54:U54"/>
  </mergeCells>
  <phoneticPr fontId="3"/>
  <pageMargins left="0.70866141732283472" right="0.70866141732283472" top="0.74803149606299213" bottom="0.74803149606299213" header="0.31496062992125984" footer="0.31496062992125984"/>
  <pageSetup paperSize="9" scale="38" fitToHeight="0" orientation="portrait" cellComments="asDisplayed" r:id="rId1"/>
  <rowBreaks count="1" manualBreakCount="1">
    <brk id="55" max="14" man="1"/>
  </rowBreaks>
  <colBreaks count="1" manualBreakCount="1">
    <brk id="14" max="7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8774-8835-4FBA-B01C-179D8CC68F74}">
  <dimension ref="A1:P51"/>
  <sheetViews>
    <sheetView view="pageBreakPreview" zoomScale="40" zoomScaleNormal="52" zoomScaleSheetLayoutView="40" workbookViewId="0">
      <selection activeCell="Q1" sqref="Q1"/>
    </sheetView>
  </sheetViews>
  <sheetFormatPr defaultColWidth="9" defaultRowHeight="18" x14ac:dyDescent="0.45"/>
  <cols>
    <col min="1" max="1" width="33.5" customWidth="1"/>
    <col min="2" max="2" width="11.8984375" customWidth="1"/>
    <col min="3" max="8" width="9.3984375" bestFit="1" customWidth="1"/>
    <col min="9" max="9" width="9.09765625" bestFit="1" customWidth="1"/>
    <col min="10" max="10" width="10.69921875" customWidth="1"/>
    <col min="11" max="11" width="7.69921875" customWidth="1"/>
    <col min="12" max="12" width="20.69921875" customWidth="1"/>
    <col min="13" max="13" width="20" customWidth="1"/>
    <col min="14" max="14" width="6.59765625" customWidth="1"/>
    <col min="15" max="15" width="17.8984375" customWidth="1"/>
    <col min="16" max="16" width="7.3984375" customWidth="1"/>
    <col min="17" max="17" width="36.59765625" customWidth="1"/>
  </cols>
  <sheetData>
    <row r="1" spans="1:16" ht="39" customHeight="1" x14ac:dyDescent="0.45">
      <c r="A1" s="63" t="s">
        <v>21</v>
      </c>
      <c r="B1" s="168" t="str">
        <f>IF('請求書 (病院)'!G8="","",'請求書 (病院)'!G8)</f>
        <v/>
      </c>
      <c r="C1" s="169"/>
      <c r="D1" s="169"/>
      <c r="E1" s="169"/>
      <c r="F1" s="169"/>
      <c r="G1" s="169"/>
      <c r="H1" s="169"/>
      <c r="I1" s="169"/>
      <c r="J1" s="50"/>
      <c r="K1" s="51"/>
      <c r="O1" s="46"/>
    </row>
    <row r="2" spans="1:16" ht="39" customHeight="1" x14ac:dyDescent="0.45">
      <c r="A2" s="61"/>
      <c r="B2" s="64"/>
      <c r="C2" s="65"/>
      <c r="D2" s="65"/>
      <c r="E2" s="65"/>
      <c r="F2" s="65"/>
      <c r="G2" s="65"/>
      <c r="H2" s="65"/>
      <c r="I2" s="65"/>
      <c r="J2" s="50"/>
      <c r="K2" s="51"/>
      <c r="O2" s="46"/>
    </row>
    <row r="3" spans="1:16" ht="39" customHeight="1" x14ac:dyDescent="0.45">
      <c r="A3" s="28"/>
      <c r="B3" s="28"/>
      <c r="J3" s="50"/>
      <c r="K3" s="51"/>
      <c r="O3" s="46"/>
    </row>
    <row r="4" spans="1:16" ht="32.25" customHeight="1" x14ac:dyDescent="0.45">
      <c r="A4" s="61" t="s">
        <v>47</v>
      </c>
      <c r="B4" s="61"/>
      <c r="C4" s="55"/>
      <c r="D4" s="55"/>
      <c r="E4" s="55"/>
      <c r="F4" s="55"/>
      <c r="G4" s="55"/>
      <c r="H4" s="55"/>
      <c r="I4" s="55"/>
      <c r="J4" s="55"/>
      <c r="K4" s="55"/>
      <c r="L4" s="55"/>
      <c r="N4" s="55"/>
    </row>
    <row r="5" spans="1:16" ht="20.100000000000001" customHeight="1" thickBot="1" x14ac:dyDescent="0.5">
      <c r="A5" s="61"/>
      <c r="B5" s="61"/>
      <c r="C5" s="55"/>
      <c r="D5" s="55"/>
      <c r="E5" s="55"/>
      <c r="F5" s="55"/>
      <c r="G5" s="55"/>
      <c r="H5" s="55"/>
      <c r="I5" s="55"/>
      <c r="J5" s="55"/>
      <c r="K5" s="55"/>
      <c r="L5" s="55"/>
      <c r="N5" s="55"/>
    </row>
    <row r="6" spans="1:16" ht="42" customHeight="1" thickBot="1" x14ac:dyDescent="0.5">
      <c r="A6" s="56" t="s">
        <v>48</v>
      </c>
      <c r="B6" s="61"/>
      <c r="C6" s="55"/>
      <c r="D6" s="55"/>
      <c r="E6" s="55"/>
      <c r="F6" s="55"/>
      <c r="G6" s="55"/>
      <c r="H6" s="55"/>
      <c r="I6" s="55"/>
      <c r="J6" s="55"/>
      <c r="K6" s="55"/>
      <c r="L6" s="55"/>
      <c r="N6" s="55"/>
      <c r="O6" s="55"/>
      <c r="P6" s="58"/>
    </row>
    <row r="7" spans="1:16" ht="39" customHeight="1" thickBot="1" x14ac:dyDescent="0.5">
      <c r="A7" s="61"/>
      <c r="B7" s="61"/>
      <c r="C7" s="55"/>
      <c r="D7" s="55"/>
      <c r="E7" s="55"/>
      <c r="F7" s="55"/>
      <c r="G7" s="55"/>
      <c r="H7" s="55"/>
      <c r="I7" s="55"/>
      <c r="J7" s="55"/>
      <c r="K7" s="55"/>
      <c r="L7" s="55"/>
      <c r="N7" s="55"/>
      <c r="O7" s="55"/>
      <c r="P7" s="55"/>
    </row>
    <row r="8" spans="1:16" ht="42" customHeight="1" thickBot="1" x14ac:dyDescent="0.5">
      <c r="A8" s="61" t="s">
        <v>49</v>
      </c>
      <c r="B8" s="61"/>
      <c r="C8" s="55"/>
      <c r="D8" s="55"/>
      <c r="F8" s="61"/>
      <c r="N8" s="61" t="s">
        <v>50</v>
      </c>
      <c r="P8" s="58"/>
    </row>
    <row r="9" spans="1:16" ht="39" customHeight="1" thickBot="1" x14ac:dyDescent="0.5">
      <c r="A9" s="61"/>
      <c r="B9" s="61"/>
      <c r="C9" s="55"/>
      <c r="D9" s="55"/>
      <c r="F9" s="61"/>
      <c r="H9" s="61"/>
      <c r="I9" s="55"/>
      <c r="J9" s="55"/>
      <c r="K9" s="55"/>
      <c r="L9" s="55"/>
      <c r="N9" s="55"/>
      <c r="O9" s="55"/>
      <c r="P9" s="59" t="s">
        <v>51</v>
      </c>
    </row>
    <row r="10" spans="1:16" ht="42" customHeight="1" thickBot="1" x14ac:dyDescent="0.5">
      <c r="A10" s="61" t="s">
        <v>52</v>
      </c>
      <c r="B10" s="61"/>
      <c r="C10" s="57"/>
      <c r="D10" s="55"/>
      <c r="E10" s="55"/>
      <c r="F10" s="55"/>
      <c r="G10" s="55"/>
      <c r="H10" s="55"/>
      <c r="I10" s="55"/>
      <c r="J10" s="55"/>
      <c r="K10" s="55"/>
      <c r="L10" s="55"/>
      <c r="N10" s="55"/>
      <c r="O10" s="55"/>
    </row>
    <row r="11" spans="1:16" ht="39" customHeight="1" thickBot="1" x14ac:dyDescent="0.5">
      <c r="A11" s="61"/>
      <c r="B11" s="61"/>
      <c r="C11" s="55"/>
      <c r="D11" s="55"/>
      <c r="E11" s="55"/>
      <c r="F11" s="55"/>
      <c r="G11" s="55"/>
      <c r="H11" s="55"/>
      <c r="I11" s="55"/>
      <c r="J11" s="55"/>
      <c r="K11" s="55"/>
      <c r="L11" s="55"/>
      <c r="N11" s="55"/>
      <c r="O11" s="55"/>
    </row>
    <row r="12" spans="1:16" ht="42" customHeight="1" thickBot="1" x14ac:dyDescent="0.5">
      <c r="A12" s="61" t="s">
        <v>53</v>
      </c>
      <c r="B12" s="61"/>
      <c r="C12" s="55"/>
      <c r="D12" s="55"/>
      <c r="E12" s="55"/>
      <c r="F12" s="55"/>
      <c r="G12" s="55"/>
      <c r="H12" s="55"/>
      <c r="I12" s="55"/>
      <c r="J12" s="55"/>
      <c r="K12" s="55"/>
      <c r="L12" s="55"/>
      <c r="M12" s="55"/>
      <c r="N12" s="61" t="s">
        <v>50</v>
      </c>
      <c r="P12" s="58"/>
    </row>
    <row r="13" spans="1:16" ht="39" customHeight="1" thickBot="1" x14ac:dyDescent="0.5">
      <c r="A13" s="61"/>
      <c r="B13" s="61"/>
      <c r="C13" s="55"/>
      <c r="D13" s="55"/>
      <c r="F13" s="61"/>
      <c r="H13" s="61"/>
      <c r="I13" s="55"/>
      <c r="J13" s="55"/>
      <c r="K13" s="55"/>
      <c r="L13" s="55"/>
      <c r="N13" s="55"/>
      <c r="O13" s="55"/>
      <c r="P13" s="59" t="s">
        <v>54</v>
      </c>
    </row>
    <row r="14" spans="1:16" ht="42" customHeight="1" thickBot="1" x14ac:dyDescent="0.5">
      <c r="A14" s="61" t="s">
        <v>52</v>
      </c>
      <c r="B14" s="61"/>
      <c r="C14" s="57"/>
      <c r="D14" s="55"/>
      <c r="E14" s="55"/>
      <c r="F14" s="55"/>
      <c r="G14" s="55"/>
      <c r="H14" s="55"/>
      <c r="I14" s="55"/>
      <c r="J14" s="55"/>
      <c r="K14" s="55"/>
      <c r="L14" s="55"/>
      <c r="N14" s="55"/>
      <c r="O14" s="55"/>
    </row>
    <row r="15" spans="1:16" ht="39" customHeight="1" thickBot="1" x14ac:dyDescent="0.5">
      <c r="A15" s="61"/>
      <c r="B15" s="61"/>
      <c r="C15" s="55"/>
      <c r="D15" s="55"/>
      <c r="E15" s="55"/>
      <c r="F15" s="55"/>
      <c r="G15" s="55"/>
      <c r="H15" s="55"/>
      <c r="I15" s="55"/>
      <c r="J15" s="55"/>
      <c r="K15" s="55"/>
      <c r="L15" s="55"/>
      <c r="N15" s="55"/>
      <c r="O15" s="55"/>
    </row>
    <row r="16" spans="1:16" ht="42" customHeight="1" thickBot="1" x14ac:dyDescent="0.5">
      <c r="A16" s="187" t="s">
        <v>55</v>
      </c>
      <c r="B16" s="187"/>
      <c r="C16" s="187"/>
      <c r="D16" s="187"/>
      <c r="E16" s="187"/>
      <c r="F16" s="187"/>
      <c r="G16" s="187"/>
      <c r="H16" s="187"/>
      <c r="I16" s="187"/>
      <c r="J16" s="187"/>
      <c r="K16" s="187"/>
      <c r="L16" s="187"/>
      <c r="M16" s="187"/>
      <c r="N16" s="61" t="s">
        <v>50</v>
      </c>
      <c r="P16" s="58"/>
    </row>
    <row r="17" spans="1:16" ht="25.5" customHeight="1" x14ac:dyDescent="0.45">
      <c r="A17" s="187"/>
      <c r="B17" s="187"/>
      <c r="C17" s="187"/>
      <c r="D17" s="187"/>
      <c r="E17" s="187"/>
      <c r="F17" s="187"/>
      <c r="G17" s="187"/>
      <c r="H17" s="187"/>
      <c r="I17" s="187"/>
      <c r="J17" s="187"/>
      <c r="K17" s="187"/>
      <c r="L17" s="187"/>
      <c r="M17" s="187"/>
      <c r="N17" s="61"/>
      <c r="P17" s="61"/>
    </row>
    <row r="18" spans="1:16" ht="42" customHeight="1" x14ac:dyDescent="0.45">
      <c r="A18" s="187" t="s">
        <v>56</v>
      </c>
      <c r="B18" s="187"/>
      <c r="C18" s="187"/>
      <c r="D18" s="187"/>
      <c r="E18" s="187"/>
      <c r="F18" s="187"/>
      <c r="G18" s="187"/>
      <c r="H18" s="187"/>
      <c r="I18" s="187"/>
      <c r="J18" s="187"/>
      <c r="K18" s="187"/>
      <c r="L18" s="187"/>
      <c r="M18" s="187"/>
      <c r="N18" s="55"/>
    </row>
    <row r="19" spans="1:16" ht="42" customHeight="1" x14ac:dyDescent="0.45">
      <c r="A19" s="187"/>
      <c r="B19" s="187"/>
      <c r="C19" s="187"/>
      <c r="D19" s="187"/>
      <c r="E19" s="187"/>
      <c r="F19" s="187"/>
      <c r="G19" s="187"/>
      <c r="H19" s="187"/>
      <c r="I19" s="187"/>
      <c r="J19" s="187"/>
      <c r="K19" s="187"/>
      <c r="L19" s="187"/>
      <c r="M19" s="187"/>
      <c r="N19" s="55"/>
    </row>
    <row r="20" spans="1:16" ht="19.5" customHeight="1" x14ac:dyDescent="0.45">
      <c r="A20" s="61"/>
      <c r="B20" s="61"/>
      <c r="C20" s="55"/>
      <c r="D20" s="55"/>
      <c r="E20" s="55"/>
      <c r="F20" s="55"/>
      <c r="G20" s="55"/>
      <c r="H20" s="55"/>
      <c r="I20" s="55"/>
      <c r="J20" s="55"/>
      <c r="K20" s="55"/>
      <c r="L20" s="55"/>
      <c r="N20" s="55"/>
      <c r="O20" s="55"/>
    </row>
    <row r="21" spans="1:16" ht="42" customHeight="1" x14ac:dyDescent="0.45">
      <c r="A21" s="60" t="s">
        <v>57</v>
      </c>
      <c r="B21" s="60"/>
      <c r="C21" s="55"/>
      <c r="D21" s="55"/>
      <c r="E21" s="55"/>
      <c r="F21" s="55"/>
      <c r="G21" s="55"/>
      <c r="H21" s="55"/>
      <c r="I21" s="55"/>
      <c r="J21" s="55"/>
      <c r="K21" s="55"/>
      <c r="L21" s="55"/>
      <c r="N21" s="55"/>
      <c r="O21" s="55"/>
      <c r="P21" s="55"/>
    </row>
    <row r="22" spans="1:16" ht="42" customHeight="1" x14ac:dyDescent="0.45">
      <c r="A22" s="61" t="s">
        <v>58</v>
      </c>
      <c r="B22" s="61"/>
      <c r="C22" s="55"/>
      <c r="D22" s="55"/>
      <c r="E22" s="55"/>
      <c r="F22" s="55"/>
      <c r="G22" s="55"/>
      <c r="H22" s="55"/>
      <c r="I22" s="55"/>
      <c r="J22" s="55"/>
      <c r="K22" s="55"/>
      <c r="L22" s="55"/>
      <c r="N22" s="55"/>
      <c r="O22" s="55"/>
      <c r="P22" s="55"/>
    </row>
    <row r="23" spans="1:16" ht="42" customHeight="1" x14ac:dyDescent="0.45">
      <c r="A23" s="61" t="s">
        <v>59</v>
      </c>
      <c r="B23" s="61"/>
      <c r="C23" s="55"/>
      <c r="D23" s="55"/>
      <c r="E23" s="55"/>
      <c r="F23" s="55"/>
      <c r="G23" s="55"/>
      <c r="H23" s="55"/>
      <c r="I23" s="55"/>
      <c r="J23" s="55"/>
      <c r="K23" s="55"/>
      <c r="L23" s="55"/>
      <c r="N23" s="55"/>
      <c r="O23" s="55"/>
      <c r="P23" s="55"/>
    </row>
    <row r="24" spans="1:16" ht="42" customHeight="1" x14ac:dyDescent="0.45">
      <c r="A24" s="188" t="s">
        <v>60</v>
      </c>
      <c r="B24" s="188"/>
      <c r="C24" s="188"/>
      <c r="D24" s="188"/>
      <c r="E24" s="188"/>
      <c r="F24" s="188"/>
      <c r="G24" s="188"/>
      <c r="H24" s="188"/>
      <c r="I24" s="188"/>
      <c r="J24" s="188"/>
      <c r="K24" s="188"/>
      <c r="L24" s="188"/>
      <c r="M24" s="188"/>
      <c r="N24" s="188"/>
      <c r="O24" s="188"/>
      <c r="P24" s="55"/>
    </row>
    <row r="25" spans="1:16" ht="42" customHeight="1" x14ac:dyDescent="0.45">
      <c r="A25" s="61" t="s">
        <v>61</v>
      </c>
      <c r="B25" s="61"/>
      <c r="C25" s="61"/>
      <c r="D25" s="61"/>
      <c r="E25" s="61"/>
      <c r="F25" s="61"/>
      <c r="G25" s="61"/>
      <c r="H25" s="61"/>
      <c r="I25" s="61"/>
      <c r="J25" s="61"/>
      <c r="K25" s="61"/>
      <c r="L25" s="61"/>
      <c r="M25" s="61"/>
      <c r="N25" s="61"/>
      <c r="O25" s="61"/>
      <c r="P25" s="55"/>
    </row>
    <row r="26" spans="1:16" ht="42" customHeight="1" x14ac:dyDescent="0.45">
      <c r="A26" s="61" t="s">
        <v>62</v>
      </c>
      <c r="B26" s="61"/>
      <c r="C26" s="61"/>
      <c r="D26" s="61"/>
      <c r="E26" s="61"/>
      <c r="F26" s="61"/>
      <c r="G26" s="61"/>
      <c r="H26" s="61"/>
      <c r="I26" s="61"/>
      <c r="J26" s="61"/>
      <c r="K26" s="61"/>
      <c r="L26" s="61"/>
      <c r="M26" s="61"/>
      <c r="N26" s="61"/>
      <c r="O26" s="61"/>
      <c r="P26" s="55"/>
    </row>
    <row r="27" spans="1:16" ht="42" customHeight="1" x14ac:dyDescent="0.45">
      <c r="A27" s="61" t="s">
        <v>63</v>
      </c>
      <c r="B27" s="61"/>
      <c r="C27" s="61"/>
      <c r="D27" s="61"/>
      <c r="E27" s="61"/>
      <c r="F27" s="61"/>
      <c r="G27" s="61"/>
      <c r="H27" s="61"/>
      <c r="I27" s="61"/>
      <c r="J27" s="61"/>
      <c r="K27" s="61"/>
      <c r="L27" s="61"/>
      <c r="M27" s="61"/>
      <c r="N27" s="61"/>
      <c r="O27" s="61"/>
      <c r="P27" s="55"/>
    </row>
    <row r="28" spans="1:16" ht="25.5" customHeight="1" x14ac:dyDescent="0.45">
      <c r="A28" s="61"/>
      <c r="B28" s="61"/>
      <c r="C28" s="61"/>
      <c r="D28" s="61"/>
      <c r="E28" s="61"/>
      <c r="F28" s="61"/>
      <c r="G28" s="61"/>
      <c r="H28" s="61"/>
      <c r="I28" s="61"/>
      <c r="J28" s="61"/>
      <c r="K28" s="61"/>
      <c r="L28" s="61"/>
      <c r="M28" s="61"/>
      <c r="N28" s="61"/>
      <c r="O28" s="61"/>
      <c r="P28" s="55"/>
    </row>
    <row r="29" spans="1:16" ht="42" customHeight="1" x14ac:dyDescent="0.45">
      <c r="A29" s="61" t="s">
        <v>64</v>
      </c>
      <c r="B29" s="61"/>
      <c r="C29" s="55"/>
      <c r="D29" s="55"/>
      <c r="E29" s="55"/>
      <c r="F29" s="55"/>
      <c r="G29" s="55"/>
      <c r="H29" s="55"/>
      <c r="I29" s="55"/>
      <c r="J29" s="55"/>
      <c r="K29" s="55"/>
      <c r="L29" s="55"/>
      <c r="N29" s="55"/>
      <c r="O29" s="55"/>
      <c r="P29" s="55"/>
    </row>
    <row r="30" spans="1:16" ht="42" customHeight="1" x14ac:dyDescent="0.45">
      <c r="A30" s="22" t="s">
        <v>65</v>
      </c>
      <c r="B30" s="189"/>
      <c r="C30" s="190"/>
      <c r="D30" s="190"/>
      <c r="E30" s="190"/>
      <c r="F30" s="190"/>
      <c r="G30" s="190"/>
      <c r="H30" s="190"/>
      <c r="I30" s="190"/>
      <c r="J30" s="190"/>
      <c r="K30" s="190"/>
      <c r="L30" s="190"/>
      <c r="M30" s="191"/>
      <c r="N30" s="55"/>
      <c r="O30" s="55"/>
      <c r="P30" s="55"/>
    </row>
    <row r="31" spans="1:16" ht="42" customHeight="1" x14ac:dyDescent="0.45">
      <c r="A31" s="53"/>
      <c r="B31" s="62" t="s">
        <v>66</v>
      </c>
    </row>
    <row r="32" spans="1:16" ht="42" customHeight="1" x14ac:dyDescent="0.45">
      <c r="A32" s="61" t="s">
        <v>67</v>
      </c>
      <c r="B32" s="61"/>
      <c r="C32" s="55"/>
      <c r="D32" s="55"/>
      <c r="E32" s="55"/>
      <c r="F32" s="55"/>
      <c r="G32" s="55"/>
      <c r="H32" s="55"/>
      <c r="I32" s="55"/>
      <c r="J32" s="55"/>
      <c r="K32" s="55"/>
      <c r="L32" s="55"/>
      <c r="N32" s="55"/>
      <c r="O32" s="55"/>
      <c r="P32" s="55"/>
    </row>
    <row r="33" spans="1:16" ht="42" customHeight="1" x14ac:dyDescent="0.45">
      <c r="A33" s="22" t="s">
        <v>65</v>
      </c>
      <c r="B33" s="189"/>
      <c r="C33" s="190"/>
      <c r="D33" s="190"/>
      <c r="E33" s="190"/>
      <c r="F33" s="190"/>
      <c r="G33" s="190"/>
      <c r="H33" s="190"/>
      <c r="I33" s="190"/>
      <c r="J33" s="190"/>
      <c r="K33" s="190"/>
      <c r="L33" s="190"/>
      <c r="M33" s="191"/>
      <c r="N33" s="55"/>
      <c r="O33" s="55"/>
      <c r="P33" s="55"/>
    </row>
    <row r="34" spans="1:16" ht="42" customHeight="1" x14ac:dyDescent="0.45">
      <c r="A34" s="53"/>
      <c r="B34" s="62"/>
    </row>
    <row r="35" spans="1:16" ht="42" customHeight="1" x14ac:dyDescent="0.45">
      <c r="A35" s="60" t="s">
        <v>68</v>
      </c>
      <c r="B35" s="60"/>
      <c r="C35" s="55"/>
      <c r="D35" s="55"/>
      <c r="E35" s="55"/>
      <c r="F35" s="55"/>
      <c r="G35" s="55"/>
      <c r="H35" s="55"/>
      <c r="I35" s="55"/>
      <c r="J35" s="55"/>
      <c r="K35" s="55"/>
      <c r="L35" s="55"/>
      <c r="N35" s="55"/>
      <c r="O35" s="55"/>
      <c r="P35" s="55"/>
    </row>
    <row r="36" spans="1:16" ht="42" customHeight="1" x14ac:dyDescent="0.45">
      <c r="A36" s="61" t="s">
        <v>69</v>
      </c>
      <c r="B36" s="61"/>
      <c r="C36" s="55"/>
      <c r="D36" s="55"/>
      <c r="E36" s="55"/>
      <c r="F36" s="55"/>
      <c r="G36" s="55"/>
      <c r="H36" s="55"/>
      <c r="I36" s="55"/>
      <c r="J36" s="55"/>
      <c r="K36" s="55"/>
      <c r="L36" s="55"/>
      <c r="N36" s="55"/>
      <c r="O36" s="55"/>
      <c r="P36" s="55"/>
    </row>
    <row r="37" spans="1:16" ht="42" customHeight="1" x14ac:dyDescent="0.45">
      <c r="A37" s="61" t="s">
        <v>59</v>
      </c>
      <c r="B37" s="61"/>
      <c r="C37" s="55"/>
      <c r="D37" s="55"/>
      <c r="E37" s="55"/>
      <c r="F37" s="55"/>
      <c r="G37" s="55"/>
      <c r="H37" s="55"/>
      <c r="I37" s="55"/>
      <c r="J37" s="55"/>
      <c r="K37" s="55"/>
      <c r="L37" s="55"/>
      <c r="N37" s="55"/>
      <c r="O37" s="55"/>
      <c r="P37" s="55"/>
    </row>
    <row r="38" spans="1:16" ht="42" customHeight="1" x14ac:dyDescent="0.45">
      <c r="A38" s="188" t="s">
        <v>70</v>
      </c>
      <c r="B38" s="188"/>
      <c r="C38" s="188"/>
      <c r="D38" s="188"/>
      <c r="E38" s="188"/>
      <c r="F38" s="188"/>
      <c r="G38" s="188"/>
      <c r="H38" s="188"/>
      <c r="I38" s="188"/>
      <c r="J38" s="188"/>
      <c r="K38" s="188"/>
      <c r="L38" s="188"/>
      <c r="M38" s="188"/>
      <c r="N38" s="188"/>
      <c r="O38" s="188"/>
      <c r="P38" s="55"/>
    </row>
    <row r="39" spans="1:16" ht="42" customHeight="1" x14ac:dyDescent="0.45">
      <c r="A39" s="61" t="s">
        <v>71</v>
      </c>
      <c r="B39" s="61"/>
      <c r="C39" s="61"/>
      <c r="D39" s="61"/>
      <c r="E39" s="61"/>
      <c r="F39" s="61"/>
      <c r="G39" s="61"/>
      <c r="H39" s="61"/>
      <c r="I39" s="61"/>
      <c r="J39" s="61"/>
      <c r="K39" s="61"/>
      <c r="L39" s="61"/>
      <c r="M39" s="61"/>
      <c r="N39" s="61"/>
      <c r="O39" s="61"/>
      <c r="P39" s="55"/>
    </row>
    <row r="40" spans="1:16" ht="42" customHeight="1" x14ac:dyDescent="0.45">
      <c r="A40" s="61" t="s">
        <v>72</v>
      </c>
      <c r="B40" s="61"/>
      <c r="C40" s="55"/>
      <c r="D40" s="55"/>
      <c r="E40" s="55"/>
      <c r="F40" s="55"/>
      <c r="G40" s="55"/>
      <c r="H40" s="55"/>
      <c r="I40" s="55"/>
      <c r="J40" s="55"/>
      <c r="K40" s="55"/>
      <c r="L40" s="55"/>
      <c r="N40" s="55"/>
      <c r="O40" s="55"/>
      <c r="P40" s="55"/>
    </row>
    <row r="41" spans="1:16" ht="25.5" customHeight="1" x14ac:dyDescent="0.45">
      <c r="A41" s="61" t="s">
        <v>73</v>
      </c>
      <c r="B41" s="61"/>
      <c r="C41" s="55"/>
      <c r="D41" s="55"/>
      <c r="E41" s="55"/>
      <c r="F41" s="55"/>
      <c r="G41" s="55"/>
      <c r="H41" s="55"/>
      <c r="I41" s="55"/>
      <c r="J41" s="55"/>
      <c r="K41" s="55"/>
      <c r="L41" s="55"/>
      <c r="N41" s="55"/>
      <c r="O41" s="55"/>
      <c r="P41" s="55"/>
    </row>
    <row r="42" spans="1:16" ht="42" customHeight="1" x14ac:dyDescent="0.45">
      <c r="A42" s="61" t="s">
        <v>64</v>
      </c>
      <c r="B42" s="61"/>
      <c r="C42" s="55"/>
      <c r="D42" s="55"/>
      <c r="E42" s="55"/>
      <c r="F42" s="55"/>
      <c r="G42" s="55"/>
      <c r="H42" s="55"/>
      <c r="I42" s="55"/>
      <c r="J42" s="55"/>
      <c r="K42" s="55"/>
      <c r="L42" s="55"/>
      <c r="N42" s="55"/>
      <c r="O42" s="55"/>
      <c r="P42" s="55"/>
    </row>
    <row r="43" spans="1:16" ht="42" customHeight="1" x14ac:dyDescent="0.45">
      <c r="A43" s="22" t="s">
        <v>65</v>
      </c>
      <c r="B43" s="189"/>
      <c r="C43" s="190"/>
      <c r="D43" s="190"/>
      <c r="E43" s="190"/>
      <c r="F43" s="190"/>
      <c r="G43" s="190"/>
      <c r="H43" s="190"/>
      <c r="I43" s="190"/>
      <c r="J43" s="190"/>
      <c r="K43" s="190"/>
      <c r="L43" s="190"/>
      <c r="M43" s="191"/>
      <c r="N43" s="55"/>
      <c r="O43" s="55"/>
      <c r="P43" s="55"/>
    </row>
    <row r="44" spans="1:16" ht="42" customHeight="1" x14ac:dyDescent="0.45">
      <c r="A44" s="53"/>
      <c r="B44" s="62" t="s">
        <v>66</v>
      </c>
    </row>
    <row r="45" spans="1:16" ht="42" customHeight="1" x14ac:dyDescent="0.45">
      <c r="A45" s="61" t="s">
        <v>67</v>
      </c>
      <c r="B45" s="61"/>
      <c r="C45" s="55"/>
      <c r="D45" s="55"/>
      <c r="E45" s="55"/>
      <c r="F45" s="55"/>
      <c r="G45" s="55"/>
      <c r="H45" s="55"/>
      <c r="I45" s="55"/>
      <c r="J45" s="55"/>
      <c r="K45" s="55"/>
      <c r="L45" s="55"/>
      <c r="N45" s="55"/>
      <c r="O45" s="55"/>
      <c r="P45" s="55"/>
    </row>
    <row r="46" spans="1:16" ht="42" customHeight="1" x14ac:dyDescent="0.45">
      <c r="A46" s="22" t="s">
        <v>65</v>
      </c>
      <c r="B46" s="189"/>
      <c r="C46" s="190"/>
      <c r="D46" s="190"/>
      <c r="E46" s="190"/>
      <c r="F46" s="190"/>
      <c r="G46" s="190"/>
      <c r="H46" s="190"/>
      <c r="I46" s="190"/>
      <c r="J46" s="190"/>
      <c r="K46" s="190"/>
      <c r="L46" s="190"/>
      <c r="M46" s="191"/>
      <c r="N46" s="55"/>
      <c r="O46" s="55"/>
      <c r="P46" s="55"/>
    </row>
    <row r="47" spans="1:16" ht="42" customHeight="1" x14ac:dyDescent="0.45">
      <c r="A47" s="53"/>
      <c r="B47" s="62"/>
    </row>
    <row r="48" spans="1:16" ht="23.25" customHeight="1" x14ac:dyDescent="0.45">
      <c r="A48" s="53"/>
      <c r="B48" s="53"/>
      <c r="J48" t="s">
        <v>45</v>
      </c>
    </row>
    <row r="49" spans="1:16" ht="68.25" customHeight="1" x14ac:dyDescent="0.45">
      <c r="A49" s="53"/>
      <c r="B49" s="53"/>
      <c r="C49" s="52"/>
      <c r="I49" s="52"/>
      <c r="J49" s="47"/>
    </row>
    <row r="50" spans="1:16" ht="45" customHeight="1" x14ac:dyDescent="0.45">
      <c r="A50" s="53"/>
      <c r="B50" s="53"/>
      <c r="C50" s="192"/>
      <c r="D50" s="192"/>
      <c r="E50" s="192"/>
      <c r="F50" s="192"/>
      <c r="G50" s="192"/>
      <c r="H50" s="192"/>
      <c r="I50" s="192"/>
      <c r="J50" s="192"/>
      <c r="K50" s="192"/>
      <c r="L50" s="192"/>
      <c r="M50" s="192"/>
      <c r="N50" s="192"/>
      <c r="O50" s="192"/>
      <c r="P50" s="192"/>
    </row>
    <row r="51" spans="1:16" ht="68.25" customHeight="1" x14ac:dyDescent="0.45">
      <c r="A51" s="53"/>
      <c r="B51" s="53"/>
      <c r="C51" s="52"/>
      <c r="D51" s="186"/>
      <c r="E51" s="186"/>
      <c r="F51" s="186"/>
      <c r="G51" s="186"/>
      <c r="H51" s="186"/>
      <c r="I51" s="186"/>
      <c r="J51" s="186"/>
      <c r="K51" s="186"/>
      <c r="L51" s="186"/>
      <c r="M51" s="54"/>
      <c r="N51" s="54"/>
    </row>
  </sheetData>
  <mergeCells count="11">
    <mergeCell ref="B1:I1"/>
    <mergeCell ref="A38:O38"/>
    <mergeCell ref="B43:M43"/>
    <mergeCell ref="B46:M46"/>
    <mergeCell ref="C50:P50"/>
    <mergeCell ref="D51:L51"/>
    <mergeCell ref="A16:M17"/>
    <mergeCell ref="A18:M19"/>
    <mergeCell ref="A24:O24"/>
    <mergeCell ref="B30:M30"/>
    <mergeCell ref="B33:M33"/>
  </mergeCells>
  <phoneticPr fontId="3"/>
  <printOptions horizontalCentered="1"/>
  <pageMargins left="0.70866141732283472" right="0.70866141732283472" top="0.74803149606299213" bottom="0.74803149606299213" header="0.31496062992125984" footer="0.31496062992125984"/>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 (病院)</vt:lpstr>
      <vt:lpstr>病院用</vt:lpstr>
      <vt:lpstr>職域接種チェックシート</vt:lpstr>
      <vt:lpstr>職域接種チェックシート!Print_Area</vt:lpstr>
      <vt:lpstr>'請求書 (病院)'!Print_Area</vt:lpstr>
      <vt:lpstr>病院用!Print_Area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2022-09-06T02:25:46Z</dcterms:created>
  <dcterms:modified xsi:type="dcterms:W3CDTF">2023-03-16T00:00:56Z</dcterms:modified>
</cp:coreProperties>
</file>