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60054\Desktop\初任者研修\05 HP掲載用\"/>
    </mc:Choice>
  </mc:AlternateContent>
  <xr:revisionPtr revIDLastSave="0" documentId="13_ncr:1_{6B316103-0022-4370-BD1C-F7DDB09A7806}" xr6:coauthVersionLast="47" xr6:coauthVersionMax="47" xr10:uidLastSave="{00000000-0000-0000-0000-000000000000}"/>
  <bookViews>
    <workbookView xWindow="-108" yWindow="-108" windowWidth="23256" windowHeight="12576" xr2:uid="{D2D920F3-3E28-4A9B-B503-9C1EC1A813EB}"/>
  </bookViews>
  <sheets>
    <sheet name="様式" sheetId="2" r:id="rId1"/>
    <sheet name="記載例" sheetId="3" r:id="rId2"/>
  </sheets>
  <definedNames>
    <definedName name="_０_オリエンテーション">#REF!</definedName>
    <definedName name="_１_職務の理解">#REF!</definedName>
    <definedName name="_10_振り返り">#REF!</definedName>
    <definedName name="_11_修了評価">#REF!</definedName>
    <definedName name="_２_介護における尊厳の保持・自立支援">#REF!</definedName>
    <definedName name="_３_介護の基本">#REF!</definedName>
    <definedName name="_４_介護・福祉サービスの理解と医療との連携">#REF!</definedName>
    <definedName name="_５_介護におけるコミュニケーション技術">#REF!</definedName>
    <definedName name="_６_老化の理解">#REF!</definedName>
    <definedName name="_７_認知症の理解">#REF!</definedName>
    <definedName name="_８_障害の理解">#REF!</definedName>
    <definedName name="_９_こころとからだのしくみと生活支援技術">#REF!</definedName>
    <definedName name="_xlnm.Print_Area" localSheetId="1">記載例!$B$1:$M$51</definedName>
    <definedName name="_xlnm.Print_Area" localSheetId="0">様式!$B$1:$L$50</definedName>
    <definedName name="研修科目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3" l="1"/>
  <c r="M8" i="3"/>
  <c r="M11" i="3"/>
  <c r="M47" i="3"/>
  <c r="M31" i="3"/>
  <c r="M28" i="3"/>
  <c r="M24" i="3"/>
  <c r="M22" i="3"/>
  <c r="M46" i="2"/>
  <c r="M44" i="2"/>
  <c r="M30" i="2"/>
  <c r="M27" i="2"/>
  <c r="M23" i="2"/>
  <c r="M21" i="2"/>
  <c r="M19" i="2"/>
  <c r="M16" i="2"/>
  <c r="M12" i="2"/>
  <c r="M10" i="2"/>
  <c r="M8" i="2"/>
  <c r="I9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17" i="3"/>
  <c r="I13" i="3"/>
  <c r="M13" i="3" s="1"/>
  <c r="I11" i="3"/>
  <c r="I10" i="3"/>
  <c r="I8" i="3"/>
  <c r="I7" i="3"/>
  <c r="I44" i="2"/>
  <c r="I45" i="2"/>
  <c r="I10" i="2"/>
  <c r="I11" i="2"/>
  <c r="I9" i="2"/>
  <c r="M20" i="3" l="1"/>
  <c r="M17" i="3"/>
  <c r="I7" i="2"/>
  <c r="I8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6" i="2"/>
</calcChain>
</file>

<file path=xl/sharedStrings.xml><?xml version="1.0" encoding="utf-8"?>
<sst xmlns="http://schemas.openxmlformats.org/spreadsheetml/2006/main" count="219" uniqueCount="77">
  <si>
    <t>研修日程表</t>
    <rPh sb="0" eb="2">
      <t>ケンシュウ</t>
    </rPh>
    <rPh sb="2" eb="5">
      <t>ニッテイヒョウ</t>
    </rPh>
    <phoneticPr fontId="1"/>
  </si>
  <si>
    <t>研修科目</t>
    <rPh sb="0" eb="2">
      <t>ケンシュウ</t>
    </rPh>
    <rPh sb="2" eb="4">
      <t>カモク</t>
    </rPh>
    <phoneticPr fontId="1"/>
  </si>
  <si>
    <t>～</t>
    <phoneticPr fontId="1"/>
  </si>
  <si>
    <t>(13)介護過程の基礎的理解</t>
  </si>
  <si>
    <t>(14)総合生活支援技術演習</t>
  </si>
  <si>
    <t xml:space="preserve">2
</t>
    <phoneticPr fontId="1"/>
  </si>
  <si>
    <t>オリエンテーション</t>
    <phoneticPr fontId="1"/>
  </si>
  <si>
    <t>職務の理解</t>
    <phoneticPr fontId="1"/>
  </si>
  <si>
    <t>介護における尊厳の
保持・自立支援</t>
    <phoneticPr fontId="1"/>
  </si>
  <si>
    <t>介護の基本</t>
    <phoneticPr fontId="1"/>
  </si>
  <si>
    <t>介護における
コミュニケーション技術</t>
    <phoneticPr fontId="1"/>
  </si>
  <si>
    <t>老化の理解</t>
    <phoneticPr fontId="1"/>
  </si>
  <si>
    <t>認知症の理解</t>
    <phoneticPr fontId="1"/>
  </si>
  <si>
    <t>修了評価</t>
    <phoneticPr fontId="1"/>
  </si>
  <si>
    <t>振り返り</t>
    <phoneticPr fontId="1"/>
  </si>
  <si>
    <t>障害の理解</t>
    <phoneticPr fontId="1"/>
  </si>
  <si>
    <t>通信</t>
    <rPh sb="0" eb="2">
      <t>ツウシン</t>
    </rPh>
    <phoneticPr fontId="1"/>
  </si>
  <si>
    <t>講師名</t>
    <rPh sb="0" eb="3">
      <t>コウシメイ</t>
    </rPh>
    <phoneticPr fontId="1"/>
  </si>
  <si>
    <t>研修時間</t>
    <rPh sb="0" eb="2">
      <t>ケンシュウ</t>
    </rPh>
    <rPh sb="2" eb="4">
      <t>ジカン</t>
    </rPh>
    <phoneticPr fontId="1"/>
  </si>
  <si>
    <t>通学</t>
    <rPh sb="0" eb="2">
      <t>ツウガク</t>
    </rPh>
    <phoneticPr fontId="1"/>
  </si>
  <si>
    <t>介護・福祉サービス
の理解と医療との
連携</t>
    <phoneticPr fontId="1"/>
  </si>
  <si>
    <t>こころとからだの
しくみと
生活支援技術</t>
    <phoneticPr fontId="1"/>
  </si>
  <si>
    <t>日時</t>
    <rPh sb="0" eb="2">
      <t>ニチジ</t>
    </rPh>
    <phoneticPr fontId="1"/>
  </si>
  <si>
    <t>時間
数</t>
    <rPh sb="0" eb="2">
      <t>ジカン</t>
    </rPh>
    <rPh sb="3" eb="4">
      <t>スウ</t>
    </rPh>
    <phoneticPr fontId="1"/>
  </si>
  <si>
    <t>うち
実習</t>
    <rPh sb="3" eb="5">
      <t>ジッシュウ</t>
    </rPh>
    <phoneticPr fontId="1"/>
  </si>
  <si>
    <t>(１)多様なサービスの理解</t>
  </si>
  <si>
    <t>(２)介護職の仕事内容や働く現場の理解</t>
  </si>
  <si>
    <t>(１)人権と尊厳を支える介護</t>
  </si>
  <si>
    <t>(２)自立に向けた介護</t>
  </si>
  <si>
    <t>(２)介護職の職業倫理</t>
  </si>
  <si>
    <t>(４)介護職の安全</t>
  </si>
  <si>
    <t>(１)介護保険制度</t>
  </si>
  <si>
    <t>(２)医療との連携とリハビリテーション</t>
  </si>
  <si>
    <t>(３)障害福祉制度およびその他制度</t>
  </si>
  <si>
    <t>(１)介護におけるコミュニケーション</t>
  </si>
  <si>
    <t>(２)高齢者と健康</t>
  </si>
  <si>
    <t>(１)認知症を取り巻く状況</t>
  </si>
  <si>
    <t>(４)家族への支援</t>
  </si>
  <si>
    <t>(１)障害の基礎的理解</t>
  </si>
  <si>
    <t>(３)家族の心理、かかわり支援の理解</t>
  </si>
  <si>
    <t>(１)介護の基本的な考え方</t>
  </si>
  <si>
    <t>(４)生活と家事</t>
  </si>
  <si>
    <t>(５)快適な居住環境整備と介護</t>
  </si>
  <si>
    <t>(８)食事に関連したこころとからだの
　　　しくみと自立に向けた介護</t>
  </si>
  <si>
    <t>(１)振り返り</t>
  </si>
  <si>
    <t>(１)介護職の役割、
　　専門性と多職種との連携</t>
    <phoneticPr fontId="1"/>
  </si>
  <si>
    <t>(２)就業への備えと研修修了後
　　における継続的な研修</t>
    <phoneticPr fontId="1"/>
  </si>
  <si>
    <t>(12)死にゆく人に関連したこころと
　　からだのしくみと終末期介護</t>
    <phoneticPr fontId="1"/>
  </si>
  <si>
    <t>(11)睡眠に関連したこころとからだの
　　しくみと自立に向けた介護</t>
    <phoneticPr fontId="1"/>
  </si>
  <si>
    <t>(10)排泄に関連したこころとからだの
　　しくみと自立に向けた介護</t>
    <phoneticPr fontId="1"/>
  </si>
  <si>
    <t>(９)入浴、清潔保持に関連したこころと
　　からだのしくみと自立に向けた介護</t>
    <phoneticPr fontId="1"/>
  </si>
  <si>
    <t>(７)移動・移乗に関連したこころと
　　からだのしくみと自立に向けた介護</t>
    <phoneticPr fontId="1"/>
  </si>
  <si>
    <t>(６)整容に関連したこころと
　　からだのしくみと自立に向けた介護</t>
    <phoneticPr fontId="1"/>
  </si>
  <si>
    <t>(３)介護に関するからだの
　　しくみの基礎的理解</t>
    <phoneticPr fontId="1"/>
  </si>
  <si>
    <t>(２)介護に関するこころの
　　しくみの基礎的理解</t>
    <phoneticPr fontId="1"/>
  </si>
  <si>
    <t>(２)障害の医学的側面、生活障害、
　　心理・行動の特徴、
　　かかわり支援等の基礎的知識</t>
    <phoneticPr fontId="1"/>
  </si>
  <si>
    <t>(３)認知症に伴うこころとからだの
　　変化と日常生活</t>
    <phoneticPr fontId="1"/>
  </si>
  <si>
    <t>(２)医学的側面から見た
　　認知症の基礎と健康管理</t>
    <phoneticPr fontId="1"/>
  </si>
  <si>
    <t>(１)老化に伴うこころと
　　からだの変化と日常</t>
    <phoneticPr fontId="1"/>
  </si>
  <si>
    <t>(２)介護におけるチームの
　　コミュニケーション</t>
    <phoneticPr fontId="1"/>
  </si>
  <si>
    <t>(３)介護における安全の確保と
　　リスクマネジメント</t>
    <phoneticPr fontId="1"/>
  </si>
  <si>
    <t>〇〇　××</t>
  </si>
  <si>
    <t>〇〇　××</t>
    <phoneticPr fontId="1"/>
  </si>
  <si>
    <t xml:space="preserve">4
</t>
    <phoneticPr fontId="1"/>
  </si>
  <si>
    <t xml:space="preserve">5
</t>
    <phoneticPr fontId="1"/>
  </si>
  <si>
    <t xml:space="preserve">9
</t>
    <phoneticPr fontId="1"/>
  </si>
  <si>
    <t>チェック欄
(科目別合計時間数）</t>
    <rPh sb="4" eb="5">
      <t>ラン</t>
    </rPh>
    <rPh sb="7" eb="10">
      <t>カモクベツ</t>
    </rPh>
    <rPh sb="10" eb="12">
      <t>ゴウケイ</t>
    </rPh>
    <rPh sb="12" eb="15">
      <t>ジカンスウ</t>
    </rPh>
    <phoneticPr fontId="1"/>
  </si>
  <si>
    <t>※一つの科目に対し、研修が複数日にまたがった場合等は、適宜、行を追加してください。</t>
    <rPh sb="1" eb="2">
      <t>ヒト</t>
    </rPh>
    <rPh sb="4" eb="6">
      <t>カモク</t>
    </rPh>
    <rPh sb="7" eb="8">
      <t>タイ</t>
    </rPh>
    <rPh sb="10" eb="12">
      <t>ケンシュウ</t>
    </rPh>
    <rPh sb="13" eb="16">
      <t>フクスウビ</t>
    </rPh>
    <rPh sb="22" eb="24">
      <t>バアイ</t>
    </rPh>
    <rPh sb="24" eb="25">
      <t>トウ</t>
    </rPh>
    <rPh sb="27" eb="29">
      <t>テキギ</t>
    </rPh>
    <rPh sb="30" eb="31">
      <t>ギョウ</t>
    </rPh>
    <rPh sb="32" eb="34">
      <t>ツイカ</t>
    </rPh>
    <phoneticPr fontId="1"/>
  </si>
  <si>
    <t>※講師は、研修を担当した講師全員を記載してください（通信含む）。</t>
    <rPh sb="1" eb="3">
      <t>コウシ</t>
    </rPh>
    <rPh sb="5" eb="7">
      <t>ケンシュウ</t>
    </rPh>
    <rPh sb="8" eb="10">
      <t>タントウ</t>
    </rPh>
    <rPh sb="12" eb="14">
      <t>コウシ</t>
    </rPh>
    <rPh sb="14" eb="16">
      <t>ゼンイン</t>
    </rPh>
    <rPh sb="17" eb="19">
      <t>キサイ</t>
    </rPh>
    <rPh sb="26" eb="28">
      <t>ツウシン</t>
    </rPh>
    <rPh sb="28" eb="29">
      <t>フク</t>
    </rPh>
    <phoneticPr fontId="1"/>
  </si>
  <si>
    <t>※通信の時間数は、各科目に対する累計の時間数を記入してください。</t>
    <rPh sb="1" eb="3">
      <t>ツウシン</t>
    </rPh>
    <rPh sb="4" eb="7">
      <t>ジカンスウ</t>
    </rPh>
    <rPh sb="9" eb="10">
      <t>カク</t>
    </rPh>
    <rPh sb="10" eb="12">
      <t>カモク</t>
    </rPh>
    <rPh sb="13" eb="14">
      <t>タイ</t>
    </rPh>
    <rPh sb="16" eb="18">
      <t>ルイケイ</t>
    </rPh>
    <rPh sb="19" eb="22">
      <t>ジカンスウ</t>
    </rPh>
    <rPh sb="23" eb="25">
      <t>キニュウ</t>
    </rPh>
    <phoneticPr fontId="1"/>
  </si>
  <si>
    <t>－</t>
    <phoneticPr fontId="1"/>
  </si>
  <si>
    <t>チェック欄
(科目別合計時間数）</t>
    <rPh sb="4" eb="5">
      <t>ラン</t>
    </rPh>
    <rPh sb="7" eb="10">
      <t>カモクベツ</t>
    </rPh>
    <rPh sb="10" eb="12">
      <t>ゴウケイ</t>
    </rPh>
    <rPh sb="11" eb="12">
      <t>ケイ</t>
    </rPh>
    <rPh sb="12" eb="15">
      <t>ジカンスウ</t>
    </rPh>
    <phoneticPr fontId="1"/>
  </si>
  <si>
    <t>時間数不足</t>
  </si>
  <si>
    <t>〇〇　××
△△　□□</t>
    <phoneticPr fontId="1"/>
  </si>
  <si>
    <t>※２つ以上の科目の研修を連続または一体的に実施するなど、科目別に研修時間を分けることが難しい場合には、適宜、セルを結合してください。</t>
    <rPh sb="3" eb="5">
      <t>イジョウ</t>
    </rPh>
    <rPh sb="6" eb="8">
      <t>カモク</t>
    </rPh>
    <rPh sb="9" eb="11">
      <t>ケンシュウ</t>
    </rPh>
    <rPh sb="12" eb="14">
      <t>レンゾク</t>
    </rPh>
    <rPh sb="17" eb="20">
      <t>イッタイテキ</t>
    </rPh>
    <rPh sb="21" eb="23">
      <t>ジッシ</t>
    </rPh>
    <rPh sb="28" eb="31">
      <t>カモクベツ</t>
    </rPh>
    <rPh sb="32" eb="34">
      <t>ケンシュウ</t>
    </rPh>
    <rPh sb="34" eb="36">
      <t>ジカン</t>
    </rPh>
    <rPh sb="37" eb="38">
      <t>ワ</t>
    </rPh>
    <rPh sb="43" eb="44">
      <t>ムズカ</t>
    </rPh>
    <rPh sb="46" eb="48">
      <t>バアイ</t>
    </rPh>
    <rPh sb="51" eb="53">
      <t>テキギ</t>
    </rPh>
    <rPh sb="57" eb="59">
      <t>ケツゴウ</t>
    </rPh>
    <phoneticPr fontId="1"/>
  </si>
  <si>
    <t>☆☆　◇◇</t>
    <phoneticPr fontId="1"/>
  </si>
  <si>
    <t>○○　××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</si>
</sst>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#,##0.0;[Red]\-#,##0.0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 diagonalUp="1">
      <left style="thin">
        <color auto="1"/>
      </left>
      <right/>
      <top style="medium">
        <color auto="1"/>
      </top>
      <bottom style="medium">
        <color auto="1"/>
      </bottom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 style="medium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/>
      <top style="thin">
        <color auto="1"/>
      </top>
      <bottom style="medium">
        <color auto="1"/>
      </bottom>
      <diagonal style="thin">
        <color auto="1"/>
      </diagonal>
    </border>
    <border diagonalUp="1">
      <left style="thin">
        <color auto="1"/>
      </left>
      <right/>
      <top/>
      <bottom style="medium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 diagonalUp="1">
      <left style="thin">
        <color auto="1"/>
      </left>
      <right/>
      <top/>
      <bottom/>
      <diagonal style="thin">
        <color auto="1"/>
      </diagonal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29" xfId="0" applyFont="1" applyBorder="1">
      <alignment vertical="center"/>
    </xf>
    <xf numFmtId="0" fontId="5" fillId="0" borderId="29" xfId="0" applyFont="1" applyBorder="1" applyAlignment="1">
      <alignment horizontal="center" vertical="center"/>
    </xf>
    <xf numFmtId="0" fontId="5" fillId="0" borderId="24" xfId="0" applyFont="1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1" xfId="0" applyFont="1" applyBorder="1">
      <alignment vertical="center"/>
    </xf>
    <xf numFmtId="0" fontId="5" fillId="0" borderId="21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4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24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27" xfId="0" applyFont="1" applyBorder="1" applyAlignment="1">
      <alignment horizontal="left" vertical="center"/>
    </xf>
    <xf numFmtId="0" fontId="5" fillId="0" borderId="27" xfId="0" applyFont="1" applyBorder="1">
      <alignment vertical="center"/>
    </xf>
    <xf numFmtId="0" fontId="5" fillId="0" borderId="27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177" fontId="5" fillId="0" borderId="0" xfId="1" applyNumberFormat="1" applyFont="1">
      <alignment vertical="center"/>
    </xf>
    <xf numFmtId="0" fontId="5" fillId="0" borderId="35" xfId="0" applyFont="1" applyBorder="1" applyAlignment="1">
      <alignment horizontal="center" vertical="center"/>
    </xf>
    <xf numFmtId="177" fontId="5" fillId="0" borderId="14" xfId="1" applyNumberFormat="1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177" fontId="5" fillId="0" borderId="27" xfId="1" applyNumberFormat="1" applyFont="1" applyBorder="1" applyAlignment="1">
      <alignment horizontal="center" vertical="center"/>
    </xf>
    <xf numFmtId="176" fontId="5" fillId="0" borderId="29" xfId="0" applyNumberFormat="1" applyFont="1" applyBorder="1" applyAlignment="1">
      <alignment horizontal="center" vertical="center"/>
    </xf>
    <xf numFmtId="20" fontId="5" fillId="0" borderId="29" xfId="0" applyNumberFormat="1" applyFont="1" applyBorder="1" applyAlignment="1">
      <alignment horizontal="center" vertical="center"/>
    </xf>
    <xf numFmtId="177" fontId="5" fillId="0" borderId="29" xfId="1" applyNumberFormat="1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176" fontId="5" fillId="0" borderId="24" xfId="0" applyNumberFormat="1" applyFont="1" applyBorder="1" applyAlignment="1">
      <alignment horizontal="center" vertical="center"/>
    </xf>
    <xf numFmtId="177" fontId="5" fillId="0" borderId="24" xfId="1" applyNumberFormat="1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176" fontId="5" fillId="0" borderId="21" xfId="0" applyNumberFormat="1" applyFont="1" applyBorder="1" applyAlignment="1">
      <alignment horizontal="center" vertical="center"/>
    </xf>
    <xf numFmtId="177" fontId="5" fillId="0" borderId="21" xfId="1" applyNumberFormat="1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176" fontId="5" fillId="0" borderId="8" xfId="0" applyNumberFormat="1" applyFont="1" applyBorder="1" applyAlignment="1">
      <alignment horizontal="center" vertical="center"/>
    </xf>
    <xf numFmtId="177" fontId="5" fillId="0" borderId="8" xfId="1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7" fontId="5" fillId="0" borderId="1" xfId="1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176" fontId="5" fillId="0" borderId="27" xfId="0" applyNumberFormat="1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0" fontId="0" fillId="0" borderId="36" xfId="0" applyBorder="1" applyAlignment="1">
      <alignment horizontal="center" vertical="center"/>
    </xf>
    <xf numFmtId="177" fontId="0" fillId="0" borderId="0" xfId="0" applyNumberFormat="1">
      <alignment vertical="center"/>
    </xf>
    <xf numFmtId="0" fontId="5" fillId="0" borderId="16" xfId="0" applyFont="1" applyBorder="1">
      <alignment vertical="center"/>
    </xf>
    <xf numFmtId="20" fontId="5" fillId="0" borderId="24" xfId="0" applyNumberFormat="1" applyFont="1" applyBorder="1" applyAlignment="1">
      <alignment horizontal="center" vertical="center"/>
    </xf>
    <xf numFmtId="20" fontId="5" fillId="0" borderId="21" xfId="0" applyNumberFormat="1" applyFont="1" applyBorder="1" applyAlignment="1">
      <alignment horizontal="center" vertical="center"/>
    </xf>
    <xf numFmtId="20" fontId="5" fillId="0" borderId="50" xfId="0" applyNumberFormat="1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177" fontId="5" fillId="0" borderId="50" xfId="1" applyNumberFormat="1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20" fontId="5" fillId="0" borderId="27" xfId="0" applyNumberFormat="1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177" fontId="5" fillId="0" borderId="46" xfId="1" applyNumberFormat="1" applyFont="1" applyBorder="1" applyAlignment="1">
      <alignment horizontal="center" vertical="center" wrapText="1"/>
    </xf>
    <xf numFmtId="177" fontId="5" fillId="0" borderId="50" xfId="1" applyNumberFormat="1" applyFont="1" applyBorder="1" applyAlignment="1">
      <alignment horizontal="center" vertical="center" wrapText="1"/>
    </xf>
    <xf numFmtId="177" fontId="5" fillId="0" borderId="27" xfId="1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4" fillId="0" borderId="3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 wrapText="1"/>
    </xf>
    <xf numFmtId="176" fontId="5" fillId="0" borderId="18" xfId="0" applyNumberFormat="1" applyFont="1" applyBorder="1" applyAlignment="1">
      <alignment horizontal="center" vertical="center"/>
    </xf>
    <xf numFmtId="176" fontId="5" fillId="0" borderId="50" xfId="0" applyNumberFormat="1" applyFont="1" applyBorder="1" applyAlignment="1">
      <alignment horizontal="center" vertical="center"/>
    </xf>
    <xf numFmtId="176" fontId="5" fillId="0" borderId="27" xfId="0" applyNumberFormat="1" applyFont="1" applyBorder="1" applyAlignment="1">
      <alignment horizontal="center" vertical="center"/>
    </xf>
    <xf numFmtId="20" fontId="5" fillId="0" borderId="18" xfId="0" applyNumberFormat="1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177" fontId="5" fillId="0" borderId="18" xfId="1" applyNumberFormat="1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177" fontId="5" fillId="0" borderId="50" xfId="1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20" fontId="5" fillId="0" borderId="27" xfId="0" applyNumberFormat="1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5" fillId="0" borderId="50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4248F-83BC-4226-897A-A1A8CE06BB99}">
  <sheetPr>
    <pageSetUpPr fitToPage="1"/>
  </sheetPr>
  <dimension ref="B1:N50"/>
  <sheetViews>
    <sheetView tabSelected="1" view="pageBreakPreview" zoomScale="115" zoomScaleNormal="100" zoomScaleSheetLayoutView="115" workbookViewId="0">
      <selection activeCell="E53" sqref="E53"/>
    </sheetView>
  </sheetViews>
  <sheetFormatPr defaultRowHeight="18" x14ac:dyDescent="0.45"/>
  <cols>
    <col min="1" max="1" width="2.296875" customWidth="1"/>
    <col min="2" max="2" width="3.296875" style="4" customWidth="1"/>
    <col min="3" max="3" width="18" style="27" customWidth="1"/>
    <col min="4" max="4" width="35.09765625" style="28" customWidth="1"/>
    <col min="5" max="5" width="8.69921875" style="29" customWidth="1"/>
    <col min="6" max="6" width="5.59765625" style="28" customWidth="1"/>
    <col min="7" max="7" width="2.796875" style="29" customWidth="1"/>
    <col min="8" max="8" width="5.59765625" style="28" customWidth="1"/>
    <col min="9" max="10" width="6" style="30" customWidth="1"/>
    <col min="11" max="11" width="6" style="28" customWidth="1"/>
    <col min="12" max="12" width="16" style="28" customWidth="1"/>
    <col min="13" max="13" width="11.296875" customWidth="1"/>
  </cols>
  <sheetData>
    <row r="1" spans="2:14" ht="25.8" customHeight="1" thickBot="1" x14ac:dyDescent="0.5">
      <c r="B1" s="82" t="s">
        <v>0</v>
      </c>
      <c r="C1" s="82"/>
      <c r="D1" s="82"/>
      <c r="E1" s="82"/>
      <c r="F1" s="82"/>
      <c r="G1" s="82"/>
      <c r="H1" s="82"/>
      <c r="I1" s="82"/>
      <c r="J1" s="82"/>
      <c r="K1" s="82"/>
      <c r="L1" s="82"/>
    </row>
    <row r="2" spans="2:14" x14ac:dyDescent="0.45">
      <c r="B2" s="83" t="s">
        <v>1</v>
      </c>
      <c r="C2" s="84"/>
      <c r="D2" s="85"/>
      <c r="E2" s="95" t="s">
        <v>18</v>
      </c>
      <c r="F2" s="95"/>
      <c r="G2" s="95"/>
      <c r="H2" s="95"/>
      <c r="I2" s="95"/>
      <c r="J2" s="95"/>
      <c r="K2" s="95"/>
      <c r="L2" s="92" t="s">
        <v>17</v>
      </c>
      <c r="M2" s="81" t="s">
        <v>71</v>
      </c>
    </row>
    <row r="3" spans="2:14" x14ac:dyDescent="0.45">
      <c r="B3" s="86"/>
      <c r="C3" s="87"/>
      <c r="D3" s="88"/>
      <c r="E3" s="76" t="s">
        <v>19</v>
      </c>
      <c r="F3" s="77"/>
      <c r="G3" s="77"/>
      <c r="H3" s="77"/>
      <c r="I3" s="77"/>
      <c r="J3" s="78"/>
      <c r="K3" s="96" t="s">
        <v>16</v>
      </c>
      <c r="L3" s="93"/>
      <c r="M3" s="72"/>
    </row>
    <row r="4" spans="2:14" ht="18" customHeight="1" x14ac:dyDescent="0.45">
      <c r="B4" s="86"/>
      <c r="C4" s="87"/>
      <c r="D4" s="88"/>
      <c r="E4" s="99" t="s">
        <v>22</v>
      </c>
      <c r="F4" s="100"/>
      <c r="G4" s="100"/>
      <c r="H4" s="101"/>
      <c r="I4" s="73" t="s">
        <v>23</v>
      </c>
      <c r="J4" s="60"/>
      <c r="K4" s="97"/>
      <c r="L4" s="93"/>
      <c r="M4" s="72"/>
    </row>
    <row r="5" spans="2:14" x14ac:dyDescent="0.45">
      <c r="B5" s="86"/>
      <c r="C5" s="87"/>
      <c r="D5" s="88"/>
      <c r="E5" s="102"/>
      <c r="F5" s="103"/>
      <c r="G5" s="103"/>
      <c r="H5" s="104"/>
      <c r="I5" s="74"/>
      <c r="J5" s="79" t="s">
        <v>24</v>
      </c>
      <c r="K5" s="97"/>
      <c r="L5" s="93"/>
      <c r="M5" s="72"/>
    </row>
    <row r="6" spans="2:14" ht="18.600000000000001" thickBot="1" x14ac:dyDescent="0.5">
      <c r="B6" s="89"/>
      <c r="C6" s="90"/>
      <c r="D6" s="91"/>
      <c r="E6" s="105"/>
      <c r="F6" s="106"/>
      <c r="G6" s="106"/>
      <c r="H6" s="107"/>
      <c r="I6" s="75"/>
      <c r="J6" s="80"/>
      <c r="K6" s="98"/>
      <c r="L6" s="94"/>
      <c r="M6" s="72"/>
    </row>
    <row r="7" spans="2:14" ht="18.600000000000001" thickBot="1" x14ac:dyDescent="0.5">
      <c r="B7" s="2">
        <v>0</v>
      </c>
      <c r="C7" s="6" t="s">
        <v>6</v>
      </c>
      <c r="D7" s="7"/>
      <c r="E7" s="35">
        <v>44961</v>
      </c>
      <c r="F7" s="36">
        <v>0.375</v>
      </c>
      <c r="G7" s="8" t="s">
        <v>2</v>
      </c>
      <c r="H7" s="36">
        <v>0.41666666666666669</v>
      </c>
      <c r="I7" s="37">
        <f>H7*24-F7*24</f>
        <v>1</v>
      </c>
      <c r="J7" s="37"/>
      <c r="K7" s="38"/>
      <c r="L7" s="39" t="s">
        <v>76</v>
      </c>
      <c r="M7" s="1" t="s">
        <v>70</v>
      </c>
    </row>
    <row r="8" spans="2:14" x14ac:dyDescent="0.45">
      <c r="B8" s="112">
        <v>1</v>
      </c>
      <c r="C8" s="117" t="s">
        <v>7</v>
      </c>
      <c r="D8" s="9" t="s">
        <v>25</v>
      </c>
      <c r="E8" s="40"/>
      <c r="F8" s="10"/>
      <c r="G8" s="10" t="s">
        <v>2</v>
      </c>
      <c r="H8" s="10"/>
      <c r="I8" s="41">
        <f>H8*24-F8*24</f>
        <v>0</v>
      </c>
      <c r="J8" s="41"/>
      <c r="K8" s="42"/>
      <c r="L8" s="43"/>
      <c r="M8" s="72" t="str">
        <f>IF(SUM(I8:I9)&gt;=6,"○","時間数不足")</f>
        <v>時間数不足</v>
      </c>
    </row>
    <row r="9" spans="2:14" ht="18.600000000000001" thickBot="1" x14ac:dyDescent="0.5">
      <c r="B9" s="109"/>
      <c r="C9" s="118"/>
      <c r="D9" s="11" t="s">
        <v>26</v>
      </c>
      <c r="E9" s="44"/>
      <c r="F9" s="12"/>
      <c r="G9" s="12" t="s">
        <v>2</v>
      </c>
      <c r="H9" s="12"/>
      <c r="I9" s="45">
        <f t="shared" ref="I9:I46" si="0">H9*24-F9*24</f>
        <v>0</v>
      </c>
      <c r="J9" s="45"/>
      <c r="K9" s="46"/>
      <c r="L9" s="47"/>
      <c r="M9" s="72"/>
    </row>
    <row r="10" spans="2:14" x14ac:dyDescent="0.45">
      <c r="B10" s="119" t="s">
        <v>5</v>
      </c>
      <c r="C10" s="114" t="s">
        <v>8</v>
      </c>
      <c r="D10" s="13" t="s">
        <v>27</v>
      </c>
      <c r="E10" s="48"/>
      <c r="F10" s="14"/>
      <c r="G10" s="14" t="s">
        <v>2</v>
      </c>
      <c r="H10" s="14"/>
      <c r="I10" s="49">
        <f t="shared" si="0"/>
        <v>0</v>
      </c>
      <c r="J10" s="49"/>
      <c r="K10" s="49"/>
      <c r="L10" s="50"/>
      <c r="M10" s="72" t="str">
        <f>IF(SUM(I10:I11)+SUM(K10:K11)&gt;=6,"○","時間数不足")</f>
        <v>時間数不足</v>
      </c>
    </row>
    <row r="11" spans="2:14" ht="18.600000000000001" thickBot="1" x14ac:dyDescent="0.5">
      <c r="B11" s="111"/>
      <c r="C11" s="116"/>
      <c r="D11" s="15" t="s">
        <v>28</v>
      </c>
      <c r="E11" s="51"/>
      <c r="F11" s="16"/>
      <c r="G11" s="16" t="s">
        <v>2</v>
      </c>
      <c r="H11" s="16"/>
      <c r="I11" s="32">
        <f t="shared" si="0"/>
        <v>0</v>
      </c>
      <c r="J11" s="32"/>
      <c r="K11" s="32"/>
      <c r="L11" s="47"/>
      <c r="M11" s="72"/>
    </row>
    <row r="12" spans="2:14" ht="26.4" x14ac:dyDescent="0.45">
      <c r="B12" s="112">
        <v>3</v>
      </c>
      <c r="C12" s="117" t="s">
        <v>9</v>
      </c>
      <c r="D12" s="17" t="s">
        <v>45</v>
      </c>
      <c r="E12" s="40"/>
      <c r="F12" s="10"/>
      <c r="G12" s="10" t="s">
        <v>2</v>
      </c>
      <c r="H12" s="10"/>
      <c r="I12" s="41">
        <f t="shared" si="0"/>
        <v>0</v>
      </c>
      <c r="J12" s="41"/>
      <c r="K12" s="41"/>
      <c r="L12" s="43"/>
      <c r="M12" s="72" t="str">
        <f>IF(SUM(I12:I15)+SUM(K12:K15)&gt;=6,"○","時間数不足")</f>
        <v>時間数不足</v>
      </c>
    </row>
    <row r="13" spans="2:14" x14ac:dyDescent="0.45">
      <c r="B13" s="113"/>
      <c r="C13" s="115"/>
      <c r="D13" s="18" t="s">
        <v>29</v>
      </c>
      <c r="E13" s="52"/>
      <c r="F13" s="19"/>
      <c r="G13" s="19" t="s">
        <v>2</v>
      </c>
      <c r="H13" s="19"/>
      <c r="I13" s="53">
        <f t="shared" si="0"/>
        <v>0</v>
      </c>
      <c r="J13" s="53"/>
      <c r="K13" s="53"/>
      <c r="L13" s="54"/>
      <c r="M13" s="72"/>
      <c r="N13" s="62"/>
    </row>
    <row r="14" spans="2:14" ht="26.4" x14ac:dyDescent="0.45">
      <c r="B14" s="113"/>
      <c r="C14" s="115"/>
      <c r="D14" s="20" t="s">
        <v>60</v>
      </c>
      <c r="E14" s="52"/>
      <c r="F14" s="19"/>
      <c r="G14" s="19" t="s">
        <v>2</v>
      </c>
      <c r="H14" s="19"/>
      <c r="I14" s="53">
        <f t="shared" si="0"/>
        <v>0</v>
      </c>
      <c r="J14" s="53"/>
      <c r="K14" s="53"/>
      <c r="L14" s="54"/>
      <c r="M14" s="72"/>
    </row>
    <row r="15" spans="2:14" ht="18.600000000000001" thickBot="1" x14ac:dyDescent="0.5">
      <c r="B15" s="109"/>
      <c r="C15" s="118"/>
      <c r="D15" s="11" t="s">
        <v>30</v>
      </c>
      <c r="E15" s="44"/>
      <c r="F15" s="12"/>
      <c r="G15" s="12" t="s">
        <v>2</v>
      </c>
      <c r="H15" s="12"/>
      <c r="I15" s="45">
        <f t="shared" si="0"/>
        <v>0</v>
      </c>
      <c r="J15" s="45"/>
      <c r="K15" s="45"/>
      <c r="L15" s="55"/>
      <c r="M15" s="72"/>
    </row>
    <row r="16" spans="2:14" x14ac:dyDescent="0.45">
      <c r="B16" s="119" t="s">
        <v>63</v>
      </c>
      <c r="C16" s="114" t="s">
        <v>20</v>
      </c>
      <c r="D16" s="13" t="s">
        <v>31</v>
      </c>
      <c r="E16" s="48"/>
      <c r="F16" s="14"/>
      <c r="G16" s="14" t="s">
        <v>2</v>
      </c>
      <c r="H16" s="14"/>
      <c r="I16" s="49">
        <f t="shared" si="0"/>
        <v>0</v>
      </c>
      <c r="J16" s="49"/>
      <c r="K16" s="49"/>
      <c r="L16" s="50"/>
      <c r="M16" s="72" t="str">
        <f>IF(SUM(I16:I18)+SUM(K16:K18)&gt;=9,"○","時間数不足")</f>
        <v>時間数不足</v>
      </c>
    </row>
    <row r="17" spans="2:13" x14ac:dyDescent="0.45">
      <c r="B17" s="113"/>
      <c r="C17" s="115"/>
      <c r="D17" s="18" t="s">
        <v>32</v>
      </c>
      <c r="E17" s="52"/>
      <c r="F17" s="19"/>
      <c r="G17" s="19" t="s">
        <v>2</v>
      </c>
      <c r="H17" s="19"/>
      <c r="I17" s="53">
        <f t="shared" si="0"/>
        <v>0</v>
      </c>
      <c r="J17" s="53"/>
      <c r="K17" s="53"/>
      <c r="L17" s="54"/>
      <c r="M17" s="72"/>
    </row>
    <row r="18" spans="2:13" ht="18.600000000000001" thickBot="1" x14ac:dyDescent="0.5">
      <c r="B18" s="111"/>
      <c r="C18" s="116"/>
      <c r="D18" s="15" t="s">
        <v>33</v>
      </c>
      <c r="E18" s="51"/>
      <c r="F18" s="16"/>
      <c r="G18" s="16" t="s">
        <v>2</v>
      </c>
      <c r="H18" s="16"/>
      <c r="I18" s="32">
        <f t="shared" si="0"/>
        <v>0</v>
      </c>
      <c r="J18" s="32"/>
      <c r="K18" s="32"/>
      <c r="L18" s="47"/>
      <c r="M18" s="72"/>
    </row>
    <row r="19" spans="2:13" x14ac:dyDescent="0.45">
      <c r="B19" s="108" t="s">
        <v>64</v>
      </c>
      <c r="C19" s="121" t="s">
        <v>10</v>
      </c>
      <c r="D19" s="9" t="s">
        <v>34</v>
      </c>
      <c r="E19" s="40"/>
      <c r="F19" s="10"/>
      <c r="G19" s="10" t="s">
        <v>2</v>
      </c>
      <c r="H19" s="10"/>
      <c r="I19" s="41">
        <f t="shared" si="0"/>
        <v>0</v>
      </c>
      <c r="J19" s="41"/>
      <c r="K19" s="41"/>
      <c r="L19" s="43"/>
      <c r="M19" s="72" t="str">
        <f>IF(SUM(I19:I20)+SUM(K19:K20)&gt;=6,"○","時間数不足")</f>
        <v>時間数不足</v>
      </c>
    </row>
    <row r="20" spans="2:13" ht="27" thickBot="1" x14ac:dyDescent="0.5">
      <c r="B20" s="109"/>
      <c r="C20" s="118"/>
      <c r="D20" s="21" t="s">
        <v>59</v>
      </c>
      <c r="E20" s="44"/>
      <c r="F20" s="12"/>
      <c r="G20" s="12" t="s">
        <v>2</v>
      </c>
      <c r="H20" s="12"/>
      <c r="I20" s="45">
        <f t="shared" si="0"/>
        <v>0</v>
      </c>
      <c r="J20" s="45"/>
      <c r="K20" s="45"/>
      <c r="L20" s="55"/>
      <c r="M20" s="72"/>
    </row>
    <row r="21" spans="2:13" ht="26.4" x14ac:dyDescent="0.45">
      <c r="B21" s="110">
        <v>6</v>
      </c>
      <c r="C21" s="120" t="s">
        <v>11</v>
      </c>
      <c r="D21" s="22" t="s">
        <v>58</v>
      </c>
      <c r="E21" s="48"/>
      <c r="F21" s="14"/>
      <c r="G21" s="14" t="s">
        <v>2</v>
      </c>
      <c r="H21" s="14"/>
      <c r="I21" s="49">
        <f t="shared" si="0"/>
        <v>0</v>
      </c>
      <c r="J21" s="49"/>
      <c r="K21" s="49"/>
      <c r="L21" s="50"/>
      <c r="M21" s="72" t="str">
        <f>IF(SUM(I21:I22)+SUM(K21:K22)&gt;=6,"○","時間数不足")</f>
        <v>時間数不足</v>
      </c>
    </row>
    <row r="22" spans="2:13" ht="18.600000000000001" thickBot="1" x14ac:dyDescent="0.5">
      <c r="B22" s="111"/>
      <c r="C22" s="116"/>
      <c r="D22" s="15" t="s">
        <v>35</v>
      </c>
      <c r="E22" s="51"/>
      <c r="F22" s="16"/>
      <c r="G22" s="16" t="s">
        <v>2</v>
      </c>
      <c r="H22" s="16"/>
      <c r="I22" s="32">
        <f t="shared" si="0"/>
        <v>0</v>
      </c>
      <c r="J22" s="32"/>
      <c r="K22" s="32"/>
      <c r="L22" s="47"/>
      <c r="M22" s="72"/>
    </row>
    <row r="23" spans="2:13" x14ac:dyDescent="0.45">
      <c r="B23" s="112">
        <v>7</v>
      </c>
      <c r="C23" s="117" t="s">
        <v>12</v>
      </c>
      <c r="D23" s="9" t="s">
        <v>36</v>
      </c>
      <c r="E23" s="40"/>
      <c r="F23" s="10"/>
      <c r="G23" s="10" t="s">
        <v>2</v>
      </c>
      <c r="H23" s="10"/>
      <c r="I23" s="41">
        <f t="shared" si="0"/>
        <v>0</v>
      </c>
      <c r="J23" s="41"/>
      <c r="K23" s="41"/>
      <c r="L23" s="43"/>
      <c r="M23" s="72" t="str">
        <f>IF(SUM(I23:I26)+SUM(K23:K26)&gt;=6,"○","時間数不足")</f>
        <v>時間数不足</v>
      </c>
    </row>
    <row r="24" spans="2:13" ht="26.4" x14ac:dyDescent="0.45">
      <c r="B24" s="113"/>
      <c r="C24" s="115"/>
      <c r="D24" s="20" t="s">
        <v>57</v>
      </c>
      <c r="E24" s="52"/>
      <c r="F24" s="19"/>
      <c r="G24" s="19" t="s">
        <v>2</v>
      </c>
      <c r="H24" s="19"/>
      <c r="I24" s="53">
        <f t="shared" si="0"/>
        <v>0</v>
      </c>
      <c r="J24" s="53"/>
      <c r="K24" s="53"/>
      <c r="L24" s="54"/>
      <c r="M24" s="72"/>
    </row>
    <row r="25" spans="2:13" ht="26.4" x14ac:dyDescent="0.45">
      <c r="B25" s="113"/>
      <c r="C25" s="115"/>
      <c r="D25" s="20" t="s">
        <v>56</v>
      </c>
      <c r="E25" s="52"/>
      <c r="F25" s="19"/>
      <c r="G25" s="19" t="s">
        <v>2</v>
      </c>
      <c r="H25" s="19"/>
      <c r="I25" s="53">
        <f t="shared" si="0"/>
        <v>0</v>
      </c>
      <c r="J25" s="53"/>
      <c r="K25" s="53"/>
      <c r="L25" s="54"/>
      <c r="M25" s="72"/>
    </row>
    <row r="26" spans="2:13" ht="18.600000000000001" thickBot="1" x14ac:dyDescent="0.5">
      <c r="B26" s="109"/>
      <c r="C26" s="118"/>
      <c r="D26" s="11" t="s">
        <v>37</v>
      </c>
      <c r="E26" s="44"/>
      <c r="F26" s="12"/>
      <c r="G26" s="12" t="s">
        <v>2</v>
      </c>
      <c r="H26" s="12"/>
      <c r="I26" s="45">
        <f t="shared" si="0"/>
        <v>0</v>
      </c>
      <c r="J26" s="45"/>
      <c r="K26" s="45"/>
      <c r="L26" s="55"/>
      <c r="M26" s="72"/>
    </row>
    <row r="27" spans="2:13" x14ac:dyDescent="0.45">
      <c r="B27" s="110">
        <v>8</v>
      </c>
      <c r="C27" s="120" t="s">
        <v>15</v>
      </c>
      <c r="D27" s="13" t="s">
        <v>38</v>
      </c>
      <c r="E27" s="48"/>
      <c r="F27" s="14"/>
      <c r="G27" s="14" t="s">
        <v>2</v>
      </c>
      <c r="H27" s="14"/>
      <c r="I27" s="49">
        <f t="shared" si="0"/>
        <v>0</v>
      </c>
      <c r="J27" s="49"/>
      <c r="K27" s="49"/>
      <c r="L27" s="50"/>
      <c r="M27" s="72" t="str">
        <f>IF(SUM(I27:I29)+SUM(K27:K29)&gt;=3,"○","時間数不足")</f>
        <v>時間数不足</v>
      </c>
    </row>
    <row r="28" spans="2:13" ht="39.6" x14ac:dyDescent="0.45">
      <c r="B28" s="113"/>
      <c r="C28" s="115"/>
      <c r="D28" s="20" t="s">
        <v>55</v>
      </c>
      <c r="E28" s="52"/>
      <c r="F28" s="19"/>
      <c r="G28" s="19" t="s">
        <v>2</v>
      </c>
      <c r="H28" s="19"/>
      <c r="I28" s="53">
        <f t="shared" si="0"/>
        <v>0</v>
      </c>
      <c r="J28" s="53"/>
      <c r="K28" s="53"/>
      <c r="L28" s="54"/>
      <c r="M28" s="72"/>
    </row>
    <row r="29" spans="2:13" ht="18.600000000000001" thickBot="1" x14ac:dyDescent="0.5">
      <c r="B29" s="111"/>
      <c r="C29" s="116"/>
      <c r="D29" s="15" t="s">
        <v>39</v>
      </c>
      <c r="E29" s="51"/>
      <c r="F29" s="16"/>
      <c r="G29" s="16" t="s">
        <v>2</v>
      </c>
      <c r="H29" s="16"/>
      <c r="I29" s="32">
        <f t="shared" si="0"/>
        <v>0</v>
      </c>
      <c r="J29" s="32"/>
      <c r="K29" s="32"/>
      <c r="L29" s="47"/>
      <c r="M29" s="72"/>
    </row>
    <row r="30" spans="2:13" x14ac:dyDescent="0.45">
      <c r="B30" s="108" t="s">
        <v>65</v>
      </c>
      <c r="C30" s="121" t="s">
        <v>21</v>
      </c>
      <c r="D30" s="9" t="s">
        <v>40</v>
      </c>
      <c r="E30" s="40"/>
      <c r="F30" s="10"/>
      <c r="G30" s="10" t="s">
        <v>2</v>
      </c>
      <c r="H30" s="10"/>
      <c r="I30" s="41">
        <f t="shared" si="0"/>
        <v>0</v>
      </c>
      <c r="J30" s="41"/>
      <c r="K30" s="41"/>
      <c r="L30" s="43"/>
      <c r="M30" s="72" t="str">
        <f>IF(SUM(I30:I43)+SUM(K30:K43)&gt;=75,"○","時間数不足")</f>
        <v>時間数不足</v>
      </c>
    </row>
    <row r="31" spans="2:13" ht="26.4" x14ac:dyDescent="0.45">
      <c r="B31" s="113"/>
      <c r="C31" s="115"/>
      <c r="D31" s="20" t="s">
        <v>54</v>
      </c>
      <c r="E31" s="52"/>
      <c r="F31" s="19"/>
      <c r="G31" s="19" t="s">
        <v>2</v>
      </c>
      <c r="H31" s="19"/>
      <c r="I31" s="53">
        <f t="shared" si="0"/>
        <v>0</v>
      </c>
      <c r="J31" s="53"/>
      <c r="K31" s="53"/>
      <c r="L31" s="54"/>
      <c r="M31" s="72"/>
    </row>
    <row r="32" spans="2:13" ht="26.4" x14ac:dyDescent="0.45">
      <c r="B32" s="113"/>
      <c r="C32" s="115"/>
      <c r="D32" s="20" t="s">
        <v>53</v>
      </c>
      <c r="E32" s="52"/>
      <c r="F32" s="19"/>
      <c r="G32" s="19" t="s">
        <v>2</v>
      </c>
      <c r="H32" s="19"/>
      <c r="I32" s="53">
        <f t="shared" si="0"/>
        <v>0</v>
      </c>
      <c r="J32" s="53"/>
      <c r="K32" s="53"/>
      <c r="L32" s="54"/>
      <c r="M32" s="72"/>
    </row>
    <row r="33" spans="2:13" x14ac:dyDescent="0.45">
      <c r="B33" s="113"/>
      <c r="C33" s="115"/>
      <c r="D33" s="18" t="s">
        <v>41</v>
      </c>
      <c r="E33" s="52"/>
      <c r="F33" s="19"/>
      <c r="G33" s="19" t="s">
        <v>2</v>
      </c>
      <c r="H33" s="19"/>
      <c r="I33" s="53">
        <f t="shared" si="0"/>
        <v>0</v>
      </c>
      <c r="J33" s="53"/>
      <c r="K33" s="53"/>
      <c r="L33" s="54"/>
      <c r="M33" s="72"/>
    </row>
    <row r="34" spans="2:13" x14ac:dyDescent="0.45">
      <c r="B34" s="113"/>
      <c r="C34" s="115"/>
      <c r="D34" s="18" t="s">
        <v>42</v>
      </c>
      <c r="E34" s="52"/>
      <c r="F34" s="19"/>
      <c r="G34" s="19" t="s">
        <v>2</v>
      </c>
      <c r="H34" s="19"/>
      <c r="I34" s="53">
        <f t="shared" si="0"/>
        <v>0</v>
      </c>
      <c r="J34" s="53"/>
      <c r="K34" s="53"/>
      <c r="L34" s="54"/>
      <c r="M34" s="72"/>
    </row>
    <row r="35" spans="2:13" ht="26.4" x14ac:dyDescent="0.45">
      <c r="B35" s="113"/>
      <c r="C35" s="115"/>
      <c r="D35" s="20" t="s">
        <v>52</v>
      </c>
      <c r="E35" s="52"/>
      <c r="F35" s="19"/>
      <c r="G35" s="19" t="s">
        <v>2</v>
      </c>
      <c r="H35" s="19"/>
      <c r="I35" s="53">
        <f t="shared" si="0"/>
        <v>0</v>
      </c>
      <c r="J35" s="53"/>
      <c r="K35" s="53"/>
      <c r="L35" s="54"/>
      <c r="M35" s="72"/>
    </row>
    <row r="36" spans="2:13" ht="26.4" x14ac:dyDescent="0.45">
      <c r="B36" s="113"/>
      <c r="C36" s="115"/>
      <c r="D36" s="20" t="s">
        <v>51</v>
      </c>
      <c r="E36" s="52"/>
      <c r="F36" s="19"/>
      <c r="G36" s="19" t="s">
        <v>2</v>
      </c>
      <c r="H36" s="19"/>
      <c r="I36" s="53">
        <f t="shared" si="0"/>
        <v>0</v>
      </c>
      <c r="J36" s="53"/>
      <c r="K36" s="53"/>
      <c r="L36" s="54"/>
      <c r="M36" s="72"/>
    </row>
    <row r="37" spans="2:13" ht="26.4" x14ac:dyDescent="0.45">
      <c r="B37" s="113"/>
      <c r="C37" s="115"/>
      <c r="D37" s="20" t="s">
        <v>43</v>
      </c>
      <c r="E37" s="52"/>
      <c r="F37" s="19"/>
      <c r="G37" s="19" t="s">
        <v>2</v>
      </c>
      <c r="H37" s="19"/>
      <c r="I37" s="53">
        <f t="shared" si="0"/>
        <v>0</v>
      </c>
      <c r="J37" s="53"/>
      <c r="K37" s="53"/>
      <c r="L37" s="54"/>
      <c r="M37" s="72"/>
    </row>
    <row r="38" spans="2:13" ht="26.4" x14ac:dyDescent="0.45">
      <c r="B38" s="113"/>
      <c r="C38" s="115"/>
      <c r="D38" s="20" t="s">
        <v>50</v>
      </c>
      <c r="E38" s="52"/>
      <c r="F38" s="19"/>
      <c r="G38" s="19" t="s">
        <v>2</v>
      </c>
      <c r="H38" s="19"/>
      <c r="I38" s="53">
        <f t="shared" si="0"/>
        <v>0</v>
      </c>
      <c r="J38" s="53"/>
      <c r="K38" s="53"/>
      <c r="L38" s="54"/>
      <c r="M38" s="72"/>
    </row>
    <row r="39" spans="2:13" ht="26.4" x14ac:dyDescent="0.45">
      <c r="B39" s="113"/>
      <c r="C39" s="115"/>
      <c r="D39" s="20" t="s">
        <v>49</v>
      </c>
      <c r="E39" s="52"/>
      <c r="F39" s="19"/>
      <c r="G39" s="19" t="s">
        <v>2</v>
      </c>
      <c r="H39" s="19"/>
      <c r="I39" s="53">
        <f t="shared" si="0"/>
        <v>0</v>
      </c>
      <c r="J39" s="53"/>
      <c r="K39" s="53"/>
      <c r="L39" s="54"/>
      <c r="M39" s="72"/>
    </row>
    <row r="40" spans="2:13" ht="26.4" x14ac:dyDescent="0.45">
      <c r="B40" s="113"/>
      <c r="C40" s="115"/>
      <c r="D40" s="20" t="s">
        <v>48</v>
      </c>
      <c r="E40" s="52"/>
      <c r="F40" s="19"/>
      <c r="G40" s="19" t="s">
        <v>2</v>
      </c>
      <c r="H40" s="19"/>
      <c r="I40" s="53">
        <f t="shared" si="0"/>
        <v>0</v>
      </c>
      <c r="J40" s="53"/>
      <c r="K40" s="53"/>
      <c r="L40" s="54"/>
      <c r="M40" s="72"/>
    </row>
    <row r="41" spans="2:13" ht="26.4" x14ac:dyDescent="0.45">
      <c r="B41" s="113"/>
      <c r="C41" s="115"/>
      <c r="D41" s="20" t="s">
        <v>47</v>
      </c>
      <c r="E41" s="52"/>
      <c r="F41" s="19"/>
      <c r="G41" s="19" t="s">
        <v>2</v>
      </c>
      <c r="H41" s="19"/>
      <c r="I41" s="53">
        <f t="shared" si="0"/>
        <v>0</v>
      </c>
      <c r="J41" s="53"/>
      <c r="K41" s="53"/>
      <c r="L41" s="54"/>
      <c r="M41" s="72"/>
    </row>
    <row r="42" spans="2:13" x14ac:dyDescent="0.45">
      <c r="B42" s="113"/>
      <c r="C42" s="115"/>
      <c r="D42" s="18" t="s">
        <v>3</v>
      </c>
      <c r="E42" s="52"/>
      <c r="F42" s="19"/>
      <c r="G42" s="19" t="s">
        <v>2</v>
      </c>
      <c r="H42" s="19"/>
      <c r="I42" s="53">
        <f t="shared" si="0"/>
        <v>0</v>
      </c>
      <c r="J42" s="53"/>
      <c r="K42" s="53"/>
      <c r="L42" s="54"/>
      <c r="M42" s="72"/>
    </row>
    <row r="43" spans="2:13" ht="18.600000000000001" thickBot="1" x14ac:dyDescent="0.5">
      <c r="B43" s="109"/>
      <c r="C43" s="118"/>
      <c r="D43" s="11" t="s">
        <v>4</v>
      </c>
      <c r="E43" s="44"/>
      <c r="F43" s="12"/>
      <c r="G43" s="12" t="s">
        <v>2</v>
      </c>
      <c r="H43" s="12"/>
      <c r="I43" s="45">
        <f t="shared" si="0"/>
        <v>0</v>
      </c>
      <c r="J43" s="45"/>
      <c r="K43" s="45"/>
      <c r="L43" s="55"/>
      <c r="M43" s="72"/>
    </row>
    <row r="44" spans="2:13" x14ac:dyDescent="0.45">
      <c r="B44" s="110">
        <v>10</v>
      </c>
      <c r="C44" s="120" t="s">
        <v>14</v>
      </c>
      <c r="D44" s="13" t="s">
        <v>44</v>
      </c>
      <c r="E44" s="48"/>
      <c r="F44" s="14"/>
      <c r="G44" s="14" t="s">
        <v>2</v>
      </c>
      <c r="H44" s="14"/>
      <c r="I44" s="49">
        <f t="shared" si="0"/>
        <v>0</v>
      </c>
      <c r="J44" s="49"/>
      <c r="K44" s="56"/>
      <c r="L44" s="50"/>
      <c r="M44" s="72" t="str">
        <f>IF(SUM(I44:I45)&gt;=4,"○","時間数不足")</f>
        <v>時間数不足</v>
      </c>
    </row>
    <row r="45" spans="2:13" ht="27" thickBot="1" x14ac:dyDescent="0.5">
      <c r="B45" s="111"/>
      <c r="C45" s="116"/>
      <c r="D45" s="23" t="s">
        <v>46</v>
      </c>
      <c r="E45" s="51"/>
      <c r="F45" s="16"/>
      <c r="G45" s="16" t="s">
        <v>2</v>
      </c>
      <c r="H45" s="16"/>
      <c r="I45" s="32">
        <f t="shared" si="0"/>
        <v>0</v>
      </c>
      <c r="J45" s="32"/>
      <c r="K45" s="57"/>
      <c r="L45" s="47"/>
      <c r="M45" s="72"/>
    </row>
    <row r="46" spans="2:13" ht="18.600000000000001" thickBot="1" x14ac:dyDescent="0.5">
      <c r="B46" s="3">
        <v>11</v>
      </c>
      <c r="C46" s="24" t="s">
        <v>13</v>
      </c>
      <c r="D46" s="25"/>
      <c r="E46" s="58"/>
      <c r="F46" s="71"/>
      <c r="G46" s="26" t="s">
        <v>2</v>
      </c>
      <c r="H46" s="71"/>
      <c r="I46" s="34">
        <f t="shared" si="0"/>
        <v>0</v>
      </c>
      <c r="J46" s="34"/>
      <c r="K46" s="59"/>
      <c r="L46" s="31"/>
      <c r="M46" s="61" t="str">
        <f>IF(I46&gt;=0.75,"○","時間数不足")</f>
        <v>時間数不足</v>
      </c>
    </row>
    <row r="47" spans="2:13" x14ac:dyDescent="0.45">
      <c r="B47" s="5" t="s">
        <v>67</v>
      </c>
      <c r="L47" s="63"/>
    </row>
    <row r="48" spans="2:13" x14ac:dyDescent="0.45">
      <c r="B48" s="5" t="s">
        <v>74</v>
      </c>
    </row>
    <row r="49" spans="2:2" x14ac:dyDescent="0.45">
      <c r="B49" s="5" t="s">
        <v>69</v>
      </c>
    </row>
    <row r="50" spans="2:2" x14ac:dyDescent="0.45">
      <c r="B50" s="5" t="s">
        <v>68</v>
      </c>
    </row>
  </sheetData>
  <mergeCells count="40">
    <mergeCell ref="B44:B45"/>
    <mergeCell ref="C16:C18"/>
    <mergeCell ref="C12:C15"/>
    <mergeCell ref="C10:C11"/>
    <mergeCell ref="C8:C9"/>
    <mergeCell ref="B8:B9"/>
    <mergeCell ref="B10:B11"/>
    <mergeCell ref="B12:B15"/>
    <mergeCell ref="B16:B18"/>
    <mergeCell ref="C44:C45"/>
    <mergeCell ref="C30:C43"/>
    <mergeCell ref="C27:C29"/>
    <mergeCell ref="C23:C26"/>
    <mergeCell ref="C21:C22"/>
    <mergeCell ref="C19:C20"/>
    <mergeCell ref="B19:B20"/>
    <mergeCell ref="B21:B22"/>
    <mergeCell ref="B23:B26"/>
    <mergeCell ref="B27:B29"/>
    <mergeCell ref="B30:B43"/>
    <mergeCell ref="I4:I6"/>
    <mergeCell ref="E3:J3"/>
    <mergeCell ref="J5:J6"/>
    <mergeCell ref="M2:M6"/>
    <mergeCell ref="B1:L1"/>
    <mergeCell ref="B2:D6"/>
    <mergeCell ref="L2:L6"/>
    <mergeCell ref="E2:K2"/>
    <mergeCell ref="K3:K6"/>
    <mergeCell ref="E4:H6"/>
    <mergeCell ref="M44:M45"/>
    <mergeCell ref="M23:M26"/>
    <mergeCell ref="M27:M29"/>
    <mergeCell ref="M30:M43"/>
    <mergeCell ref="M8:M9"/>
    <mergeCell ref="M10:M11"/>
    <mergeCell ref="M12:M15"/>
    <mergeCell ref="M16:M18"/>
    <mergeCell ref="M19:M20"/>
    <mergeCell ref="M21:M22"/>
  </mergeCells>
  <phoneticPr fontId="1"/>
  <pageMargins left="0.7" right="0.7" top="0.75" bottom="0.75" header="0.3" footer="0.3"/>
  <pageSetup paperSize="9" scale="6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9370A-007C-4C8E-A2DD-3E99C06FCEB4}">
  <sheetPr>
    <pageSetUpPr fitToPage="1"/>
  </sheetPr>
  <dimension ref="B1:N51"/>
  <sheetViews>
    <sheetView view="pageBreakPreview" topLeftCell="A3" zoomScaleNormal="100" zoomScaleSheetLayoutView="100" workbookViewId="0">
      <selection activeCell="J23" sqref="J23"/>
    </sheetView>
  </sheetViews>
  <sheetFormatPr defaultRowHeight="18" x14ac:dyDescent="0.45"/>
  <cols>
    <col min="1" max="1" width="2.296875" customWidth="1"/>
    <col min="2" max="2" width="3.296875" style="4" customWidth="1"/>
    <col min="3" max="3" width="18" style="27" customWidth="1"/>
    <col min="4" max="4" width="35.09765625" style="28" customWidth="1"/>
    <col min="5" max="5" width="8.69921875" style="29" customWidth="1"/>
    <col min="6" max="6" width="5.59765625" style="28" customWidth="1"/>
    <col min="7" max="7" width="2.796875" style="29" customWidth="1"/>
    <col min="8" max="8" width="5.59765625" style="28" customWidth="1"/>
    <col min="9" max="10" width="6" style="30" customWidth="1"/>
    <col min="11" max="11" width="6" style="28" customWidth="1"/>
    <col min="12" max="12" width="16" style="28" customWidth="1"/>
    <col min="13" max="13" width="11.69921875" style="1" customWidth="1"/>
  </cols>
  <sheetData>
    <row r="1" spans="2:14" ht="25.8" customHeight="1" thickBot="1" x14ac:dyDescent="0.5">
      <c r="B1" s="82" t="s">
        <v>0</v>
      </c>
      <c r="C1" s="82"/>
      <c r="D1" s="82"/>
      <c r="E1" s="82"/>
      <c r="F1" s="82"/>
      <c r="G1" s="82"/>
      <c r="H1" s="82"/>
      <c r="I1" s="82"/>
      <c r="J1" s="82"/>
      <c r="K1" s="82"/>
      <c r="L1" s="82"/>
    </row>
    <row r="2" spans="2:14" ht="18" customHeight="1" x14ac:dyDescent="0.45">
      <c r="B2" s="83" t="s">
        <v>1</v>
      </c>
      <c r="C2" s="84"/>
      <c r="D2" s="85"/>
      <c r="E2" s="137" t="s">
        <v>18</v>
      </c>
      <c r="F2" s="138"/>
      <c r="G2" s="138"/>
      <c r="H2" s="138"/>
      <c r="I2" s="138"/>
      <c r="J2" s="138"/>
      <c r="K2" s="139"/>
      <c r="L2" s="92" t="s">
        <v>17</v>
      </c>
      <c r="M2" s="81" t="s">
        <v>66</v>
      </c>
    </row>
    <row r="3" spans="2:14" x14ac:dyDescent="0.45">
      <c r="B3" s="86"/>
      <c r="C3" s="87"/>
      <c r="D3" s="88"/>
      <c r="E3" s="76" t="s">
        <v>19</v>
      </c>
      <c r="F3" s="77"/>
      <c r="G3" s="77"/>
      <c r="H3" s="77"/>
      <c r="I3" s="77"/>
      <c r="J3" s="78"/>
      <c r="K3" s="96" t="s">
        <v>16</v>
      </c>
      <c r="L3" s="93"/>
      <c r="M3" s="81"/>
    </row>
    <row r="4" spans="2:14" ht="18" customHeight="1" x14ac:dyDescent="0.45">
      <c r="B4" s="86"/>
      <c r="C4" s="87"/>
      <c r="D4" s="88"/>
      <c r="E4" s="99" t="s">
        <v>22</v>
      </c>
      <c r="F4" s="100"/>
      <c r="G4" s="100"/>
      <c r="H4" s="101"/>
      <c r="I4" s="73" t="s">
        <v>23</v>
      </c>
      <c r="J4" s="60"/>
      <c r="K4" s="97"/>
      <c r="L4" s="93"/>
      <c r="M4" s="81"/>
    </row>
    <row r="5" spans="2:14" x14ac:dyDescent="0.45">
      <c r="B5" s="86"/>
      <c r="C5" s="87"/>
      <c r="D5" s="88"/>
      <c r="E5" s="102"/>
      <c r="F5" s="103"/>
      <c r="G5" s="103"/>
      <c r="H5" s="104"/>
      <c r="I5" s="74"/>
      <c r="J5" s="79" t="s">
        <v>24</v>
      </c>
      <c r="K5" s="97"/>
      <c r="L5" s="93"/>
      <c r="M5" s="81"/>
    </row>
    <row r="6" spans="2:14" ht="18.600000000000001" thickBot="1" x14ac:dyDescent="0.5">
      <c r="B6" s="89"/>
      <c r="C6" s="90"/>
      <c r="D6" s="91"/>
      <c r="E6" s="105"/>
      <c r="F6" s="106"/>
      <c r="G6" s="106"/>
      <c r="H6" s="107"/>
      <c r="I6" s="75"/>
      <c r="J6" s="80"/>
      <c r="K6" s="98"/>
      <c r="L6" s="94"/>
      <c r="M6" s="81"/>
    </row>
    <row r="7" spans="2:14" ht="18.600000000000001" thickBot="1" x14ac:dyDescent="0.5">
      <c r="B7" s="2">
        <v>0</v>
      </c>
      <c r="C7" s="6" t="s">
        <v>6</v>
      </c>
      <c r="D7" s="7"/>
      <c r="E7" s="122">
        <v>44961</v>
      </c>
      <c r="F7" s="36">
        <v>0.375</v>
      </c>
      <c r="G7" s="8" t="s">
        <v>2</v>
      </c>
      <c r="H7" s="36">
        <v>0.41666666666666669</v>
      </c>
      <c r="I7" s="37">
        <f>H7*24-F7*24</f>
        <v>1</v>
      </c>
      <c r="J7" s="37"/>
      <c r="K7" s="38"/>
      <c r="L7" s="39" t="s">
        <v>62</v>
      </c>
    </row>
    <row r="8" spans="2:14" x14ac:dyDescent="0.45">
      <c r="B8" s="112">
        <v>1</v>
      </c>
      <c r="C8" s="117" t="s">
        <v>7</v>
      </c>
      <c r="D8" s="136" t="s">
        <v>25</v>
      </c>
      <c r="E8" s="123"/>
      <c r="F8" s="64">
        <v>0.4375</v>
      </c>
      <c r="G8" s="10" t="s">
        <v>2</v>
      </c>
      <c r="H8" s="64">
        <v>0.5</v>
      </c>
      <c r="I8" s="41">
        <f>H8*24-F8*24</f>
        <v>1.5</v>
      </c>
      <c r="J8" s="41"/>
      <c r="K8" s="42"/>
      <c r="L8" s="92" t="s">
        <v>61</v>
      </c>
      <c r="M8" s="72" t="str">
        <f>IF(SUM(I8:I10)&gt;=6,"○","時間数不足")</f>
        <v>○</v>
      </c>
    </row>
    <row r="9" spans="2:14" x14ac:dyDescent="0.45">
      <c r="B9" s="134"/>
      <c r="C9" s="135"/>
      <c r="D9" s="117"/>
      <c r="E9" s="123"/>
      <c r="F9" s="66">
        <v>0.54166666666666663</v>
      </c>
      <c r="G9" s="67"/>
      <c r="H9" s="66">
        <v>0.60416666666666663</v>
      </c>
      <c r="I9" s="41">
        <f>H9*24-F9*24</f>
        <v>1.5</v>
      </c>
      <c r="J9" s="68"/>
      <c r="K9" s="69"/>
      <c r="L9" s="132"/>
      <c r="M9" s="72"/>
    </row>
    <row r="10" spans="2:14" ht="18.600000000000001" thickBot="1" x14ac:dyDescent="0.5">
      <c r="B10" s="109"/>
      <c r="C10" s="118"/>
      <c r="D10" s="11" t="s">
        <v>26</v>
      </c>
      <c r="E10" s="124"/>
      <c r="F10" s="65">
        <v>0.625</v>
      </c>
      <c r="G10" s="12" t="s">
        <v>2</v>
      </c>
      <c r="H10" s="65">
        <v>0.75</v>
      </c>
      <c r="I10" s="45">
        <f t="shared" ref="I10:I47" si="0">H10*24-F10*24</f>
        <v>3</v>
      </c>
      <c r="J10" s="45"/>
      <c r="K10" s="46"/>
      <c r="L10" s="47" t="s">
        <v>61</v>
      </c>
      <c r="M10" s="72"/>
    </row>
    <row r="11" spans="2:14" x14ac:dyDescent="0.45">
      <c r="B11" s="119" t="s">
        <v>5</v>
      </c>
      <c r="C11" s="114" t="s">
        <v>8</v>
      </c>
      <c r="D11" s="13" t="s">
        <v>27</v>
      </c>
      <c r="E11" s="122">
        <v>44962</v>
      </c>
      <c r="F11" s="125">
        <v>0.4375</v>
      </c>
      <c r="G11" s="127" t="s">
        <v>2</v>
      </c>
      <c r="H11" s="125">
        <v>0.5</v>
      </c>
      <c r="I11" s="128">
        <f t="shared" si="0"/>
        <v>1.5</v>
      </c>
      <c r="J11" s="128"/>
      <c r="K11" s="70">
        <v>3</v>
      </c>
      <c r="L11" s="131" t="s">
        <v>73</v>
      </c>
      <c r="M11" s="72" t="str">
        <f>IF(SUM(I11:I12)+SUM(K11:K12)&gt;=6,"○","時間数不足")</f>
        <v>○</v>
      </c>
    </row>
    <row r="12" spans="2:14" ht="18.600000000000001" thickBot="1" x14ac:dyDescent="0.5">
      <c r="B12" s="111"/>
      <c r="C12" s="116"/>
      <c r="D12" s="15" t="s">
        <v>28</v>
      </c>
      <c r="E12" s="123"/>
      <c r="F12" s="133"/>
      <c r="G12" s="126"/>
      <c r="H12" s="133"/>
      <c r="I12" s="75"/>
      <c r="J12" s="75"/>
      <c r="K12" s="33">
        <v>4.5</v>
      </c>
      <c r="L12" s="94"/>
      <c r="M12" s="72"/>
    </row>
    <row r="13" spans="2:14" ht="26.4" x14ac:dyDescent="0.45">
      <c r="B13" s="112">
        <v>3</v>
      </c>
      <c r="C13" s="117" t="s">
        <v>9</v>
      </c>
      <c r="D13" s="17" t="s">
        <v>45</v>
      </c>
      <c r="E13" s="123"/>
      <c r="F13" s="125">
        <v>0.54166666666666663</v>
      </c>
      <c r="G13" s="127" t="s">
        <v>2</v>
      </c>
      <c r="H13" s="125">
        <v>0.66666666666666663</v>
      </c>
      <c r="I13" s="128">
        <f t="shared" si="0"/>
        <v>3</v>
      </c>
      <c r="J13" s="128"/>
      <c r="K13" s="128">
        <v>3</v>
      </c>
      <c r="L13" s="131" t="s">
        <v>73</v>
      </c>
      <c r="M13" s="72" t="str">
        <f>IF(SUM(I13:I16)+SUM(K13:K16)&gt;=6,"○","時間数不足")</f>
        <v>○</v>
      </c>
    </row>
    <row r="14" spans="2:14" x14ac:dyDescent="0.45">
      <c r="B14" s="113"/>
      <c r="C14" s="115"/>
      <c r="D14" s="18" t="s">
        <v>29</v>
      </c>
      <c r="E14" s="123"/>
      <c r="F14" s="129"/>
      <c r="G14" s="129"/>
      <c r="H14" s="129"/>
      <c r="I14" s="130"/>
      <c r="J14" s="130"/>
      <c r="K14" s="130"/>
      <c r="L14" s="93"/>
      <c r="M14" s="72"/>
      <c r="N14" s="62"/>
    </row>
    <row r="15" spans="2:14" ht="26.4" x14ac:dyDescent="0.45">
      <c r="B15" s="113"/>
      <c r="C15" s="115"/>
      <c r="D15" s="20" t="s">
        <v>60</v>
      </c>
      <c r="E15" s="123"/>
      <c r="F15" s="129"/>
      <c r="G15" s="129"/>
      <c r="H15" s="129"/>
      <c r="I15" s="130"/>
      <c r="J15" s="130"/>
      <c r="K15" s="130"/>
      <c r="L15" s="93"/>
      <c r="M15" s="72"/>
    </row>
    <row r="16" spans="2:14" ht="18.600000000000001" thickBot="1" x14ac:dyDescent="0.5">
      <c r="B16" s="109"/>
      <c r="C16" s="118"/>
      <c r="D16" s="11" t="s">
        <v>30</v>
      </c>
      <c r="E16" s="124"/>
      <c r="F16" s="126"/>
      <c r="G16" s="126"/>
      <c r="H16" s="126"/>
      <c r="I16" s="75"/>
      <c r="J16" s="75"/>
      <c r="K16" s="75"/>
      <c r="L16" s="94"/>
      <c r="M16" s="72"/>
    </row>
    <row r="17" spans="2:13" x14ac:dyDescent="0.45">
      <c r="B17" s="119" t="s">
        <v>63</v>
      </c>
      <c r="C17" s="114" t="s">
        <v>20</v>
      </c>
      <c r="D17" s="13" t="s">
        <v>31</v>
      </c>
      <c r="E17" s="122">
        <v>44968</v>
      </c>
      <c r="F17" s="125">
        <v>0.4375</v>
      </c>
      <c r="G17" s="127" t="s">
        <v>2</v>
      </c>
      <c r="H17" s="125">
        <v>0.5</v>
      </c>
      <c r="I17" s="128">
        <f t="shared" si="0"/>
        <v>1.5</v>
      </c>
      <c r="J17" s="128"/>
      <c r="K17" s="49">
        <v>2.5</v>
      </c>
      <c r="L17" s="92" t="s">
        <v>75</v>
      </c>
      <c r="M17" s="72" t="str">
        <f>IF(SUM(I17:I19)+SUM(K17:K19)&gt;=9,"○","時間数不足")</f>
        <v>○</v>
      </c>
    </row>
    <row r="18" spans="2:13" x14ac:dyDescent="0.45">
      <c r="B18" s="113"/>
      <c r="C18" s="115"/>
      <c r="D18" s="18" t="s">
        <v>32</v>
      </c>
      <c r="E18" s="123"/>
      <c r="F18" s="129"/>
      <c r="G18" s="129"/>
      <c r="H18" s="129"/>
      <c r="I18" s="130"/>
      <c r="J18" s="130"/>
      <c r="K18" s="53">
        <v>2.5</v>
      </c>
      <c r="L18" s="93"/>
      <c r="M18" s="72"/>
    </row>
    <row r="19" spans="2:13" ht="18.600000000000001" thickBot="1" x14ac:dyDescent="0.5">
      <c r="B19" s="111"/>
      <c r="C19" s="116"/>
      <c r="D19" s="15" t="s">
        <v>33</v>
      </c>
      <c r="E19" s="123"/>
      <c r="F19" s="126"/>
      <c r="G19" s="126"/>
      <c r="H19" s="126"/>
      <c r="I19" s="75"/>
      <c r="J19" s="75"/>
      <c r="K19" s="32">
        <v>3</v>
      </c>
      <c r="L19" s="94"/>
      <c r="M19" s="72"/>
    </row>
    <row r="20" spans="2:13" x14ac:dyDescent="0.45">
      <c r="B20" s="108" t="s">
        <v>64</v>
      </c>
      <c r="C20" s="121" t="s">
        <v>10</v>
      </c>
      <c r="D20" s="9" t="s">
        <v>34</v>
      </c>
      <c r="E20" s="123"/>
      <c r="F20" s="125">
        <v>0.54166666666666663</v>
      </c>
      <c r="G20" s="127" t="s">
        <v>2</v>
      </c>
      <c r="H20" s="125">
        <v>0.66666666666666663</v>
      </c>
      <c r="I20" s="128">
        <f t="shared" si="0"/>
        <v>3</v>
      </c>
      <c r="J20" s="128"/>
      <c r="K20" s="128">
        <v>3</v>
      </c>
      <c r="L20" s="92" t="s">
        <v>75</v>
      </c>
      <c r="M20" s="72" t="str">
        <f>IF(SUM(I20:I21)+SUM(K20:K21)&gt;=6,"○","時間数不足")</f>
        <v>○</v>
      </c>
    </row>
    <row r="21" spans="2:13" ht="27" thickBot="1" x14ac:dyDescent="0.5">
      <c r="B21" s="109"/>
      <c r="C21" s="118"/>
      <c r="D21" s="21" t="s">
        <v>59</v>
      </c>
      <c r="E21" s="124"/>
      <c r="F21" s="126"/>
      <c r="G21" s="126"/>
      <c r="H21" s="126"/>
      <c r="I21" s="75"/>
      <c r="J21" s="75"/>
      <c r="K21" s="75"/>
      <c r="L21" s="94"/>
      <c r="M21" s="72"/>
    </row>
    <row r="22" spans="2:13" ht="26.4" x14ac:dyDescent="0.45">
      <c r="B22" s="110">
        <v>6</v>
      </c>
      <c r="C22" s="120" t="s">
        <v>11</v>
      </c>
      <c r="D22" s="22" t="s">
        <v>58</v>
      </c>
      <c r="E22" s="48"/>
      <c r="F22" s="14"/>
      <c r="G22" s="14" t="s">
        <v>2</v>
      </c>
      <c r="H22" s="14"/>
      <c r="I22" s="49">
        <f t="shared" si="0"/>
        <v>0</v>
      </c>
      <c r="J22" s="49"/>
      <c r="K22" s="49"/>
      <c r="L22" s="50"/>
      <c r="M22" s="72" t="str">
        <f>IF(SUM(I22:I23)+SUM(K22:K23)&gt;=6,"○","時間数不足")</f>
        <v>時間数不足</v>
      </c>
    </row>
    <row r="23" spans="2:13" ht="18.600000000000001" thickBot="1" x14ac:dyDescent="0.5">
      <c r="B23" s="111"/>
      <c r="C23" s="116"/>
      <c r="D23" s="15" t="s">
        <v>35</v>
      </c>
      <c r="E23" s="51"/>
      <c r="F23" s="16"/>
      <c r="G23" s="16" t="s">
        <v>2</v>
      </c>
      <c r="H23" s="16"/>
      <c r="I23" s="32">
        <f t="shared" si="0"/>
        <v>0</v>
      </c>
      <c r="J23" s="32"/>
      <c r="K23" s="32"/>
      <c r="L23" s="47"/>
      <c r="M23" s="72"/>
    </row>
    <row r="24" spans="2:13" x14ac:dyDescent="0.45">
      <c r="B24" s="112">
        <v>7</v>
      </c>
      <c r="C24" s="117" t="s">
        <v>12</v>
      </c>
      <c r="D24" s="9" t="s">
        <v>36</v>
      </c>
      <c r="E24" s="40"/>
      <c r="F24" s="10"/>
      <c r="G24" s="10" t="s">
        <v>2</v>
      </c>
      <c r="H24" s="10"/>
      <c r="I24" s="41">
        <f t="shared" si="0"/>
        <v>0</v>
      </c>
      <c r="J24" s="41"/>
      <c r="K24" s="41"/>
      <c r="L24" s="43"/>
      <c r="M24" s="72" t="str">
        <f>IF(SUM(I24:I27)+SUM(K24:K27)&gt;=6,"○","時間数不足")</f>
        <v>時間数不足</v>
      </c>
    </row>
    <row r="25" spans="2:13" ht="26.4" x14ac:dyDescent="0.45">
      <c r="B25" s="113"/>
      <c r="C25" s="115"/>
      <c r="D25" s="20" t="s">
        <v>57</v>
      </c>
      <c r="E25" s="52"/>
      <c r="F25" s="19"/>
      <c r="G25" s="19" t="s">
        <v>2</v>
      </c>
      <c r="H25" s="19"/>
      <c r="I25" s="53">
        <f t="shared" si="0"/>
        <v>0</v>
      </c>
      <c r="J25" s="53"/>
      <c r="K25" s="53"/>
      <c r="L25" s="54"/>
      <c r="M25" s="72"/>
    </row>
    <row r="26" spans="2:13" ht="26.4" x14ac:dyDescent="0.45">
      <c r="B26" s="113"/>
      <c r="C26" s="115"/>
      <c r="D26" s="20" t="s">
        <v>56</v>
      </c>
      <c r="E26" s="52"/>
      <c r="F26" s="19"/>
      <c r="G26" s="19" t="s">
        <v>2</v>
      </c>
      <c r="H26" s="19"/>
      <c r="I26" s="53">
        <f t="shared" si="0"/>
        <v>0</v>
      </c>
      <c r="J26" s="53"/>
      <c r="K26" s="53"/>
      <c r="L26" s="54"/>
      <c r="M26" s="72"/>
    </row>
    <row r="27" spans="2:13" ht="18.600000000000001" thickBot="1" x14ac:dyDescent="0.5">
      <c r="B27" s="109"/>
      <c r="C27" s="118"/>
      <c r="D27" s="11" t="s">
        <v>37</v>
      </c>
      <c r="E27" s="44"/>
      <c r="F27" s="12"/>
      <c r="G27" s="12" t="s">
        <v>2</v>
      </c>
      <c r="H27" s="12"/>
      <c r="I27" s="45">
        <f t="shared" si="0"/>
        <v>0</v>
      </c>
      <c r="J27" s="45"/>
      <c r="K27" s="45"/>
      <c r="L27" s="55"/>
      <c r="M27" s="72"/>
    </row>
    <row r="28" spans="2:13" x14ac:dyDescent="0.45">
      <c r="B28" s="110">
        <v>8</v>
      </c>
      <c r="C28" s="120" t="s">
        <v>15</v>
      </c>
      <c r="D28" s="13" t="s">
        <v>38</v>
      </c>
      <c r="E28" s="48"/>
      <c r="F28" s="14"/>
      <c r="G28" s="14" t="s">
        <v>2</v>
      </c>
      <c r="H28" s="14"/>
      <c r="I28" s="49">
        <f t="shared" si="0"/>
        <v>0</v>
      </c>
      <c r="J28" s="49"/>
      <c r="K28" s="49"/>
      <c r="L28" s="50"/>
      <c r="M28" s="72" t="str">
        <f>IF(SUM(I28:I30)+SUM(K28:K30)&gt;=3,"○","時間数不足")</f>
        <v>時間数不足</v>
      </c>
    </row>
    <row r="29" spans="2:13" ht="39.6" x14ac:dyDescent="0.45">
      <c r="B29" s="113"/>
      <c r="C29" s="115"/>
      <c r="D29" s="20" t="s">
        <v>55</v>
      </c>
      <c r="E29" s="52"/>
      <c r="F29" s="19"/>
      <c r="G29" s="19" t="s">
        <v>2</v>
      </c>
      <c r="H29" s="19"/>
      <c r="I29" s="53">
        <f t="shared" si="0"/>
        <v>0</v>
      </c>
      <c r="J29" s="53"/>
      <c r="K29" s="53"/>
      <c r="L29" s="54"/>
      <c r="M29" s="72"/>
    </row>
    <row r="30" spans="2:13" ht="18.600000000000001" thickBot="1" x14ac:dyDescent="0.5">
      <c r="B30" s="111"/>
      <c r="C30" s="116"/>
      <c r="D30" s="15" t="s">
        <v>39</v>
      </c>
      <c r="E30" s="51"/>
      <c r="F30" s="16"/>
      <c r="G30" s="16" t="s">
        <v>2</v>
      </c>
      <c r="H30" s="16"/>
      <c r="I30" s="32">
        <f t="shared" si="0"/>
        <v>0</v>
      </c>
      <c r="J30" s="32"/>
      <c r="K30" s="32"/>
      <c r="L30" s="47"/>
      <c r="M30" s="72"/>
    </row>
    <row r="31" spans="2:13" x14ac:dyDescent="0.45">
      <c r="B31" s="108" t="s">
        <v>65</v>
      </c>
      <c r="C31" s="121" t="s">
        <v>21</v>
      </c>
      <c r="D31" s="9" t="s">
        <v>40</v>
      </c>
      <c r="E31" s="40"/>
      <c r="F31" s="10"/>
      <c r="G31" s="10" t="s">
        <v>2</v>
      </c>
      <c r="H31" s="10"/>
      <c r="I31" s="41">
        <f t="shared" si="0"/>
        <v>0</v>
      </c>
      <c r="J31" s="41"/>
      <c r="K31" s="41"/>
      <c r="L31" s="43"/>
      <c r="M31" s="72" t="str">
        <f>IF(SUM(I31:I44)+SUM(K31:K44)&gt;=75,"○","時間数不足")</f>
        <v>時間数不足</v>
      </c>
    </row>
    <row r="32" spans="2:13" ht="26.4" x14ac:dyDescent="0.45">
      <c r="B32" s="113"/>
      <c r="C32" s="115"/>
      <c r="D32" s="20" t="s">
        <v>54</v>
      </c>
      <c r="E32" s="52"/>
      <c r="F32" s="19"/>
      <c r="G32" s="19" t="s">
        <v>2</v>
      </c>
      <c r="H32" s="19"/>
      <c r="I32" s="53">
        <f t="shared" si="0"/>
        <v>0</v>
      </c>
      <c r="J32" s="53"/>
      <c r="K32" s="53"/>
      <c r="L32" s="54"/>
      <c r="M32" s="72"/>
    </row>
    <row r="33" spans="2:13" ht="26.4" x14ac:dyDescent="0.45">
      <c r="B33" s="113"/>
      <c r="C33" s="115"/>
      <c r="D33" s="20" t="s">
        <v>53</v>
      </c>
      <c r="E33" s="52"/>
      <c r="F33" s="19"/>
      <c r="G33" s="19" t="s">
        <v>2</v>
      </c>
      <c r="H33" s="19"/>
      <c r="I33" s="53">
        <f t="shared" si="0"/>
        <v>0</v>
      </c>
      <c r="J33" s="53"/>
      <c r="K33" s="53"/>
      <c r="L33" s="54"/>
      <c r="M33" s="72"/>
    </row>
    <row r="34" spans="2:13" x14ac:dyDescent="0.45">
      <c r="B34" s="113"/>
      <c r="C34" s="115"/>
      <c r="D34" s="18" t="s">
        <v>41</v>
      </c>
      <c r="E34" s="52"/>
      <c r="F34" s="19"/>
      <c r="G34" s="19" t="s">
        <v>2</v>
      </c>
      <c r="H34" s="19"/>
      <c r="I34" s="53">
        <f t="shared" si="0"/>
        <v>0</v>
      </c>
      <c r="J34" s="53"/>
      <c r="K34" s="53"/>
      <c r="L34" s="54"/>
      <c r="M34" s="72"/>
    </row>
    <row r="35" spans="2:13" x14ac:dyDescent="0.45">
      <c r="B35" s="113"/>
      <c r="C35" s="115"/>
      <c r="D35" s="18" t="s">
        <v>42</v>
      </c>
      <c r="E35" s="52"/>
      <c r="F35" s="19"/>
      <c r="G35" s="19" t="s">
        <v>2</v>
      </c>
      <c r="H35" s="19"/>
      <c r="I35" s="53">
        <f t="shared" si="0"/>
        <v>0</v>
      </c>
      <c r="J35" s="53"/>
      <c r="K35" s="53"/>
      <c r="L35" s="54"/>
      <c r="M35" s="72"/>
    </row>
    <row r="36" spans="2:13" ht="26.4" x14ac:dyDescent="0.45">
      <c r="B36" s="113"/>
      <c r="C36" s="115"/>
      <c r="D36" s="20" t="s">
        <v>52</v>
      </c>
      <c r="E36" s="52"/>
      <c r="F36" s="19"/>
      <c r="G36" s="19" t="s">
        <v>2</v>
      </c>
      <c r="H36" s="19"/>
      <c r="I36" s="53">
        <f t="shared" si="0"/>
        <v>0</v>
      </c>
      <c r="J36" s="53"/>
      <c r="K36" s="53"/>
      <c r="L36" s="54"/>
      <c r="M36" s="72"/>
    </row>
    <row r="37" spans="2:13" ht="26.4" x14ac:dyDescent="0.45">
      <c r="B37" s="113"/>
      <c r="C37" s="115"/>
      <c r="D37" s="20" t="s">
        <v>51</v>
      </c>
      <c r="E37" s="52"/>
      <c r="F37" s="19"/>
      <c r="G37" s="19" t="s">
        <v>2</v>
      </c>
      <c r="H37" s="19"/>
      <c r="I37" s="53">
        <f t="shared" si="0"/>
        <v>0</v>
      </c>
      <c r="J37" s="53"/>
      <c r="K37" s="53"/>
      <c r="L37" s="54"/>
      <c r="M37" s="72"/>
    </row>
    <row r="38" spans="2:13" ht="26.4" x14ac:dyDescent="0.45">
      <c r="B38" s="113"/>
      <c r="C38" s="115"/>
      <c r="D38" s="20" t="s">
        <v>43</v>
      </c>
      <c r="E38" s="52"/>
      <c r="F38" s="19"/>
      <c r="G38" s="19" t="s">
        <v>2</v>
      </c>
      <c r="H38" s="19"/>
      <c r="I38" s="53">
        <f t="shared" si="0"/>
        <v>0</v>
      </c>
      <c r="J38" s="53"/>
      <c r="K38" s="53"/>
      <c r="L38" s="54"/>
      <c r="M38" s="72"/>
    </row>
    <row r="39" spans="2:13" ht="26.4" x14ac:dyDescent="0.45">
      <c r="B39" s="113"/>
      <c r="C39" s="115"/>
      <c r="D39" s="20" t="s">
        <v>50</v>
      </c>
      <c r="E39" s="52"/>
      <c r="F39" s="19"/>
      <c r="G39" s="19" t="s">
        <v>2</v>
      </c>
      <c r="H39" s="19"/>
      <c r="I39" s="53">
        <f t="shared" si="0"/>
        <v>0</v>
      </c>
      <c r="J39" s="53"/>
      <c r="K39" s="53"/>
      <c r="L39" s="54"/>
      <c r="M39" s="72"/>
    </row>
    <row r="40" spans="2:13" ht="26.4" x14ac:dyDescent="0.45">
      <c r="B40" s="113"/>
      <c r="C40" s="115"/>
      <c r="D40" s="20" t="s">
        <v>49</v>
      </c>
      <c r="E40" s="52"/>
      <c r="F40" s="19"/>
      <c r="G40" s="19" t="s">
        <v>2</v>
      </c>
      <c r="H40" s="19"/>
      <c r="I40" s="53">
        <f t="shared" si="0"/>
        <v>0</v>
      </c>
      <c r="J40" s="53"/>
      <c r="K40" s="53"/>
      <c r="L40" s="54"/>
      <c r="M40" s="72"/>
    </row>
    <row r="41" spans="2:13" ht="26.4" x14ac:dyDescent="0.45">
      <c r="B41" s="113"/>
      <c r="C41" s="115"/>
      <c r="D41" s="20" t="s">
        <v>48</v>
      </c>
      <c r="E41" s="52"/>
      <c r="F41" s="19"/>
      <c r="G41" s="19" t="s">
        <v>2</v>
      </c>
      <c r="H41" s="19"/>
      <c r="I41" s="53">
        <f t="shared" si="0"/>
        <v>0</v>
      </c>
      <c r="J41" s="53"/>
      <c r="K41" s="53"/>
      <c r="L41" s="54"/>
      <c r="M41" s="72"/>
    </row>
    <row r="42" spans="2:13" ht="26.4" x14ac:dyDescent="0.45">
      <c r="B42" s="113"/>
      <c r="C42" s="115"/>
      <c r="D42" s="20" t="s">
        <v>47</v>
      </c>
      <c r="E42" s="52"/>
      <c r="F42" s="19"/>
      <c r="G42" s="19" t="s">
        <v>2</v>
      </c>
      <c r="H42" s="19"/>
      <c r="I42" s="53">
        <f t="shared" si="0"/>
        <v>0</v>
      </c>
      <c r="J42" s="53"/>
      <c r="K42" s="53"/>
      <c r="L42" s="54"/>
      <c r="M42" s="72"/>
    </row>
    <row r="43" spans="2:13" x14ac:dyDescent="0.45">
      <c r="B43" s="113"/>
      <c r="C43" s="115"/>
      <c r="D43" s="18" t="s">
        <v>3</v>
      </c>
      <c r="E43" s="52"/>
      <c r="F43" s="19"/>
      <c r="G43" s="19" t="s">
        <v>2</v>
      </c>
      <c r="H43" s="19"/>
      <c r="I43" s="53">
        <f t="shared" si="0"/>
        <v>0</v>
      </c>
      <c r="J43" s="53"/>
      <c r="K43" s="53"/>
      <c r="L43" s="54"/>
      <c r="M43" s="72"/>
    </row>
    <row r="44" spans="2:13" ht="18.600000000000001" thickBot="1" x14ac:dyDescent="0.5">
      <c r="B44" s="109"/>
      <c r="C44" s="118"/>
      <c r="D44" s="11" t="s">
        <v>4</v>
      </c>
      <c r="E44" s="44"/>
      <c r="F44" s="12"/>
      <c r="G44" s="12" t="s">
        <v>2</v>
      </c>
      <c r="H44" s="12"/>
      <c r="I44" s="45">
        <f t="shared" si="0"/>
        <v>0</v>
      </c>
      <c r="J44" s="45"/>
      <c r="K44" s="45"/>
      <c r="L44" s="55"/>
      <c r="M44" s="72"/>
    </row>
    <row r="45" spans="2:13" x14ac:dyDescent="0.45">
      <c r="B45" s="110">
        <v>10</v>
      </c>
      <c r="C45" s="120" t="s">
        <v>14</v>
      </c>
      <c r="D45" s="13" t="s">
        <v>44</v>
      </c>
      <c r="E45" s="48"/>
      <c r="F45" s="14"/>
      <c r="G45" s="14" t="s">
        <v>2</v>
      </c>
      <c r="H45" s="14"/>
      <c r="I45" s="49">
        <f t="shared" si="0"/>
        <v>0</v>
      </c>
      <c r="J45" s="49"/>
      <c r="K45" s="56"/>
      <c r="L45" s="50"/>
      <c r="M45" s="72" t="s">
        <v>72</v>
      </c>
    </row>
    <row r="46" spans="2:13" ht="27" thickBot="1" x14ac:dyDescent="0.5">
      <c r="B46" s="111"/>
      <c r="C46" s="116"/>
      <c r="D46" s="23" t="s">
        <v>46</v>
      </c>
      <c r="E46" s="51"/>
      <c r="F46" s="16"/>
      <c r="G46" s="16" t="s">
        <v>2</v>
      </c>
      <c r="H46" s="16"/>
      <c r="I46" s="32">
        <f t="shared" si="0"/>
        <v>0</v>
      </c>
      <c r="J46" s="32"/>
      <c r="K46" s="57"/>
      <c r="L46" s="47"/>
      <c r="M46" s="72"/>
    </row>
    <row r="47" spans="2:13" ht="18.600000000000001" thickBot="1" x14ac:dyDescent="0.5">
      <c r="B47" s="3">
        <v>11</v>
      </c>
      <c r="C47" s="24" t="s">
        <v>13</v>
      </c>
      <c r="D47" s="25"/>
      <c r="E47" s="58"/>
      <c r="F47" s="26"/>
      <c r="G47" s="26" t="s">
        <v>2</v>
      </c>
      <c r="H47" s="26"/>
      <c r="I47" s="34">
        <f t="shared" si="0"/>
        <v>0</v>
      </c>
      <c r="J47" s="34"/>
      <c r="K47" s="59"/>
      <c r="L47" s="31"/>
      <c r="M47" s="61" t="str">
        <f>IF(I47&gt;=0.75,"○","時間数不足")</f>
        <v>時間数不足</v>
      </c>
    </row>
    <row r="48" spans="2:13" x14ac:dyDescent="0.45">
      <c r="B48" s="5" t="s">
        <v>67</v>
      </c>
      <c r="L48" s="63"/>
    </row>
    <row r="49" spans="2:2" x14ac:dyDescent="0.45">
      <c r="B49" s="5" t="s">
        <v>74</v>
      </c>
    </row>
    <row r="50" spans="2:2" x14ac:dyDescent="0.45">
      <c r="B50" s="5" t="s">
        <v>69</v>
      </c>
    </row>
    <row r="51" spans="2:2" x14ac:dyDescent="0.45">
      <c r="B51" s="5" t="s">
        <v>68</v>
      </c>
    </row>
  </sheetData>
  <mergeCells count="71">
    <mergeCell ref="B1:L1"/>
    <mergeCell ref="B2:D6"/>
    <mergeCell ref="E2:K2"/>
    <mergeCell ref="L2:L6"/>
    <mergeCell ref="M2:M6"/>
    <mergeCell ref="E3:J3"/>
    <mergeCell ref="K3:K6"/>
    <mergeCell ref="E4:H6"/>
    <mergeCell ref="I4:I6"/>
    <mergeCell ref="J5:J6"/>
    <mergeCell ref="B8:B10"/>
    <mergeCell ref="C8:C10"/>
    <mergeCell ref="M8:M10"/>
    <mergeCell ref="B11:B12"/>
    <mergeCell ref="C11:C12"/>
    <mergeCell ref="M11:M12"/>
    <mergeCell ref="E7:E10"/>
    <mergeCell ref="D8:D9"/>
    <mergeCell ref="B13:B16"/>
    <mergeCell ref="C13:C16"/>
    <mergeCell ref="M13:M16"/>
    <mergeCell ref="B17:B19"/>
    <mergeCell ref="C17:C19"/>
    <mergeCell ref="M17:M19"/>
    <mergeCell ref="F13:F16"/>
    <mergeCell ref="H13:H16"/>
    <mergeCell ref="I13:I16"/>
    <mergeCell ref="J13:J16"/>
    <mergeCell ref="B20:B21"/>
    <mergeCell ref="C20:C21"/>
    <mergeCell ref="M20:M21"/>
    <mergeCell ref="B22:B23"/>
    <mergeCell ref="C22:C23"/>
    <mergeCell ref="M22:M23"/>
    <mergeCell ref="B24:B27"/>
    <mergeCell ref="C24:C27"/>
    <mergeCell ref="M24:M27"/>
    <mergeCell ref="B28:B30"/>
    <mergeCell ref="C28:C30"/>
    <mergeCell ref="M28:M30"/>
    <mergeCell ref="B31:B44"/>
    <mergeCell ref="C31:C44"/>
    <mergeCell ref="M31:M44"/>
    <mergeCell ref="B45:B46"/>
    <mergeCell ref="C45:C46"/>
    <mergeCell ref="M45:M46"/>
    <mergeCell ref="K13:K16"/>
    <mergeCell ref="G13:G16"/>
    <mergeCell ref="E11:E16"/>
    <mergeCell ref="L11:L12"/>
    <mergeCell ref="L8:L9"/>
    <mergeCell ref="L13:L16"/>
    <mergeCell ref="F11:F12"/>
    <mergeCell ref="H11:H12"/>
    <mergeCell ref="I11:I12"/>
    <mergeCell ref="G11:G12"/>
    <mergeCell ref="J11:J12"/>
    <mergeCell ref="L17:L19"/>
    <mergeCell ref="L20:L21"/>
    <mergeCell ref="E17:E21"/>
    <mergeCell ref="F20:F21"/>
    <mergeCell ref="G20:G21"/>
    <mergeCell ref="H20:H21"/>
    <mergeCell ref="I20:I21"/>
    <mergeCell ref="J20:J21"/>
    <mergeCell ref="K20:K21"/>
    <mergeCell ref="F17:F19"/>
    <mergeCell ref="G17:G19"/>
    <mergeCell ref="H17:H19"/>
    <mergeCell ref="I17:I19"/>
    <mergeCell ref="J17:J19"/>
  </mergeCells>
  <phoneticPr fontId="1"/>
  <pageMargins left="0.7" right="0.7" top="0.75" bottom="0.75" header="0.3" footer="0.3"/>
  <pageSetup paperSize="9" scale="64" orientation="portrait" r:id="rId1"/>
  <ignoredErrors>
    <ignoredError sqref="M9:M1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記載例</vt:lpstr>
      <vt:lpstr>記載例!Print_Area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 織斗</dc:creator>
  <cp:lastModifiedBy>吉田 織斗</cp:lastModifiedBy>
  <cp:lastPrinted>2023-02-14T08:05:59Z</cp:lastPrinted>
  <dcterms:created xsi:type="dcterms:W3CDTF">2023-02-13T06:04:59Z</dcterms:created>
  <dcterms:modified xsi:type="dcterms:W3CDTF">2023-03-29T09:29:28Z</dcterms:modified>
</cp:coreProperties>
</file>