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コロナウイルス情報共有フォルダ☆☆\10 各課フォルダ\05 長寿介護課\サービス提供体制確保事業\R5\県要綱等\★ＨＰ掲載\231000_HP掲載用データ\★エクセル関数挿入版\"/>
    </mc:Choice>
  </mc:AlternateContent>
  <xr:revisionPtr revIDLastSave="0" documentId="13_ncr:1_{E0E246E4-AFAA-41E0-9A70-935E34EBBB98}" xr6:coauthVersionLast="47" xr6:coauthVersionMax="47" xr10:uidLastSave="{00000000-0000-0000-0000-000000000000}"/>
  <bookViews>
    <workbookView xWindow="-108" yWindow="-108" windowWidth="23256" windowHeight="12576" tabRatio="822" firstSheet="1" activeTab="1" xr2:uid="{00000000-000D-0000-FFFF-FFFF00000000}"/>
  </bookViews>
  <sheets>
    <sheet name="（様式１）総括表" sheetId="20" state="hidden" r:id="rId1"/>
    <sheet name="基本データ入力" sheetId="51" r:id="rId2"/>
    <sheet name="申請書(様式1)" sheetId="57" r:id="rId3"/>
    <sheet name="一覧(様式1-2)" sheetId="58" r:id="rId4"/>
    <sheet name="実績書(様式2)" sheetId="44" r:id="rId5"/>
    <sheet name="決算書(様式3)" sheetId="59" r:id="rId6"/>
    <sheet name="誓約書(様式4)" sheetId="60" r:id="rId7"/>
    <sheet name="施設内療養チェックリスト(別紙3)" sheetId="56" r:id="rId8"/>
    <sheet name="感染発生の経緯" sheetId="52" r:id="rId9"/>
    <sheet name="領収書等明細" sheetId="53" r:id="rId10"/>
    <sheet name="割増賃金・手当明細" sheetId="54" r:id="rId11"/>
    <sheet name="施設内療養一覧表" sheetId="55" r:id="rId12"/>
  </sheets>
  <externalReferences>
    <externalReference r:id="rId13"/>
    <externalReference r:id="rId14"/>
  </externalReferences>
  <definedNames>
    <definedName name="_xlnm._FilterDatabase" localSheetId="1" hidden="1">基本データ入力!$B$10:$F$32</definedName>
    <definedName name="_xlnm.Print_Area" localSheetId="0">'（様式１）総括表'!$A$1:$AM$63</definedName>
    <definedName name="_xlnm.Print_Area" localSheetId="3">'一覧(様式1-2)'!$A$1:$M$28</definedName>
    <definedName name="_xlnm.Print_Area" localSheetId="10">割増賃金・手当明細!$A$1:$I$50</definedName>
    <definedName name="_xlnm.Print_Area" localSheetId="8">感染発生の経緯!$A$1:$G$35</definedName>
    <definedName name="_xlnm.Print_Area" localSheetId="1">基本データ入力!$A$1:$F$35</definedName>
    <definedName name="_xlnm.Print_Area" localSheetId="7">'施設内療養チェックリスト(別紙3)'!$A$1:$AJ$29</definedName>
    <definedName name="_xlnm.Print_Area" localSheetId="11">施設内療養一覧表!$A$1:$AR$45</definedName>
    <definedName name="_xlnm.Print_Area" localSheetId="4">'実績書(様式2)'!$A$1:$AM$70</definedName>
    <definedName name="_xlnm.Print_Area" localSheetId="2">'申請書(様式1)'!$A$1:$AN$42</definedName>
    <definedName name="_xlnm.Print_Area" localSheetId="6">'誓約書(様式4)'!$A$1:$L$29</definedName>
    <definedName name="_xlnm.Print_Area" localSheetId="9">領収書等明細!$A$1:$I$61</definedName>
    <definedName name="まるばつ">[1]リスト・集計用!$A$2:$A$3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2" i="55" l="1"/>
  <c r="AO44" i="55" s="1"/>
  <c r="AO1" i="55"/>
  <c r="E3" i="54"/>
  <c r="F3" i="53"/>
  <c r="T28" i="56"/>
  <c r="P27" i="56"/>
  <c r="C27" i="56"/>
  <c r="I14" i="60"/>
  <c r="I13" i="60"/>
  <c r="I11" i="60"/>
  <c r="I10" i="60"/>
  <c r="I9" i="60"/>
  <c r="I8" i="60"/>
  <c r="I7" i="60"/>
  <c r="J3" i="60"/>
  <c r="AG5" i="44"/>
  <c r="AG4" i="44"/>
  <c r="L3" i="44"/>
  <c r="L4" i="44"/>
  <c r="L5" i="44"/>
  <c r="Q6" i="44"/>
  <c r="L7" i="44"/>
  <c r="AG8" i="44"/>
  <c r="S8" i="44"/>
  <c r="L9" i="44"/>
  <c r="J5" i="58"/>
  <c r="I5" i="58"/>
  <c r="C44" i="55" l="1"/>
  <c r="I43" i="55"/>
  <c r="AH43" i="55"/>
  <c r="AA44" i="55"/>
  <c r="AO43" i="55"/>
  <c r="AH44" i="55"/>
  <c r="J43" i="55"/>
  <c r="AP43" i="55"/>
  <c r="AI44" i="55"/>
  <c r="Q43" i="55"/>
  <c r="J44" i="55"/>
  <c r="AP44" i="55"/>
  <c r="R43" i="55"/>
  <c r="K44" i="55"/>
  <c r="R44" i="55"/>
  <c r="Z43" i="55"/>
  <c r="S44" i="55"/>
  <c r="Y43" i="55"/>
  <c r="AG43" i="55"/>
  <c r="Z44" i="55"/>
  <c r="C43" i="55"/>
  <c r="K43" i="55"/>
  <c r="S43" i="55"/>
  <c r="AA43" i="55"/>
  <c r="AI43" i="55"/>
  <c r="D44" i="55"/>
  <c r="L44" i="55"/>
  <c r="T44" i="55"/>
  <c r="AB44" i="55"/>
  <c r="AJ44" i="55"/>
  <c r="D43" i="55"/>
  <c r="L43" i="55"/>
  <c r="T43" i="55"/>
  <c r="AB43" i="55"/>
  <c r="AJ43" i="55"/>
  <c r="E44" i="55"/>
  <c r="M44" i="55"/>
  <c r="U44" i="55"/>
  <c r="AC44" i="55"/>
  <c r="AK44" i="55"/>
  <c r="E43" i="55"/>
  <c r="M43" i="55"/>
  <c r="U43" i="55"/>
  <c r="AC43" i="55"/>
  <c r="AK43" i="55"/>
  <c r="F44" i="55"/>
  <c r="N44" i="55"/>
  <c r="V44" i="55"/>
  <c r="AD44" i="55"/>
  <c r="AL44" i="55"/>
  <c r="F43" i="55"/>
  <c r="N43" i="55"/>
  <c r="V43" i="55"/>
  <c r="AD43" i="55"/>
  <c r="AL43" i="55"/>
  <c r="G44" i="55"/>
  <c r="O44" i="55"/>
  <c r="W44" i="55"/>
  <c r="AE44" i="55"/>
  <c r="AM44" i="55"/>
  <c r="G43" i="55"/>
  <c r="O43" i="55"/>
  <c r="W43" i="55"/>
  <c r="AE43" i="55"/>
  <c r="AM43" i="55"/>
  <c r="H44" i="55"/>
  <c r="P44" i="55"/>
  <c r="X44" i="55"/>
  <c r="AF44" i="55"/>
  <c r="AN44" i="55"/>
  <c r="H43" i="55"/>
  <c r="P43" i="55"/>
  <c r="X43" i="55"/>
  <c r="AF43" i="55"/>
  <c r="AN43" i="55"/>
  <c r="I44" i="55"/>
  <c r="Q44" i="55"/>
  <c r="Y44" i="55"/>
  <c r="AG44" i="55"/>
  <c r="B43" i="55"/>
  <c r="B44" i="55"/>
  <c r="AC38" i="57"/>
  <c r="AC37" i="57"/>
  <c r="AC36" i="57"/>
  <c r="AC34" i="57"/>
  <c r="AD33" i="57"/>
  <c r="W10" i="57" l="1"/>
  <c r="W8" i="57"/>
  <c r="W9" i="57"/>
  <c r="AD4" i="57"/>
  <c r="C5" i="58" l="1"/>
  <c r="D5" i="58"/>
  <c r="E12" i="59"/>
  <c r="D12" i="59"/>
  <c r="K19" i="58"/>
  <c r="H19" i="58"/>
  <c r="L19" i="58" s="1"/>
  <c r="K18" i="58"/>
  <c r="H18" i="58"/>
  <c r="L18" i="58" s="1"/>
  <c r="K17" i="58"/>
  <c r="L17" i="58" s="1"/>
  <c r="H17" i="58"/>
  <c r="L16" i="58"/>
  <c r="K16" i="58"/>
  <c r="H16" i="58"/>
  <c r="K15" i="58"/>
  <c r="H15" i="58"/>
  <c r="L15" i="58" s="1"/>
  <c r="K14" i="58"/>
  <c r="H14" i="58"/>
  <c r="L14" i="58" s="1"/>
  <c r="K13" i="58"/>
  <c r="L13" i="58" s="1"/>
  <c r="H13" i="58"/>
  <c r="L12" i="58"/>
  <c r="K12" i="58"/>
  <c r="H12" i="58"/>
  <c r="K11" i="58"/>
  <c r="H11" i="58"/>
  <c r="L11" i="58" s="1"/>
  <c r="K10" i="58"/>
  <c r="H10" i="58"/>
  <c r="L10" i="58" s="1"/>
  <c r="K9" i="58"/>
  <c r="L9" i="58" s="1"/>
  <c r="H9" i="58"/>
  <c r="L8" i="58"/>
  <c r="K8" i="58"/>
  <c r="H8" i="58"/>
  <c r="K7" i="58"/>
  <c r="H7" i="58"/>
  <c r="L7" i="58" s="1"/>
  <c r="K6" i="58"/>
  <c r="H6" i="58"/>
  <c r="L6" i="58" s="1"/>
  <c r="AQ42" i="55"/>
  <c r="AQ41" i="55"/>
  <c r="AQ40" i="55"/>
  <c r="AQ39" i="55"/>
  <c r="AQ38" i="55"/>
  <c r="AQ37" i="55"/>
  <c r="AQ36" i="55"/>
  <c r="AQ35" i="55"/>
  <c r="AQ34" i="55"/>
  <c r="AQ33" i="55"/>
  <c r="AQ32" i="55"/>
  <c r="AQ31" i="55"/>
  <c r="AQ30" i="55"/>
  <c r="AQ29" i="55"/>
  <c r="AQ28" i="55"/>
  <c r="AQ27" i="55"/>
  <c r="AQ26" i="55"/>
  <c r="AQ25" i="55"/>
  <c r="AQ24" i="55"/>
  <c r="AQ23" i="55"/>
  <c r="AQ22" i="55"/>
  <c r="AQ21" i="55"/>
  <c r="AQ20" i="55"/>
  <c r="AQ19" i="55"/>
  <c r="AQ18" i="55"/>
  <c r="AQ17" i="55"/>
  <c r="AQ16" i="55"/>
  <c r="AQ15" i="55"/>
  <c r="AQ14" i="55"/>
  <c r="AQ13" i="55"/>
  <c r="AQ12" i="55"/>
  <c r="I49" i="54"/>
  <c r="I48" i="54"/>
  <c r="I47" i="54"/>
  <c r="I46" i="54"/>
  <c r="I45" i="54"/>
  <c r="I44" i="54"/>
  <c r="I43" i="54"/>
  <c r="I42" i="54"/>
  <c r="I41" i="54"/>
  <c r="I40" i="54"/>
  <c r="I39" i="54"/>
  <c r="I38" i="54"/>
  <c r="I37" i="54"/>
  <c r="I36" i="54"/>
  <c r="I35" i="54"/>
  <c r="I34" i="54"/>
  <c r="I33" i="54"/>
  <c r="I32" i="54"/>
  <c r="I31" i="54"/>
  <c r="I30" i="54"/>
  <c r="I29" i="54"/>
  <c r="I28" i="54"/>
  <c r="I27" i="54"/>
  <c r="I26" i="54"/>
  <c r="I25" i="54"/>
  <c r="I24" i="54"/>
  <c r="I23" i="54"/>
  <c r="I22" i="54"/>
  <c r="I21" i="54"/>
  <c r="I20" i="54"/>
  <c r="I19" i="54"/>
  <c r="I18" i="54"/>
  <c r="I17" i="54"/>
  <c r="I16" i="54"/>
  <c r="I15" i="54"/>
  <c r="I14" i="54"/>
  <c r="I13" i="54"/>
  <c r="I12" i="54"/>
  <c r="I11" i="54"/>
  <c r="I10" i="54"/>
  <c r="I9" i="54"/>
  <c r="I8" i="54"/>
  <c r="I60" i="53"/>
  <c r="I59" i="53"/>
  <c r="I58" i="53"/>
  <c r="I57" i="53"/>
  <c r="I56" i="53"/>
  <c r="I55" i="53"/>
  <c r="I54" i="53"/>
  <c r="I53" i="53"/>
  <c r="I52" i="53"/>
  <c r="I51" i="53"/>
  <c r="I50" i="53"/>
  <c r="I49" i="53"/>
  <c r="I48" i="53"/>
  <c r="I47" i="53"/>
  <c r="I46" i="53"/>
  <c r="I45" i="53"/>
  <c r="I44" i="53"/>
  <c r="I43" i="53"/>
  <c r="I42" i="53"/>
  <c r="I41" i="53"/>
  <c r="I40" i="53"/>
  <c r="I39" i="53"/>
  <c r="I38" i="53"/>
  <c r="I37" i="53"/>
  <c r="I36" i="53"/>
  <c r="I35" i="53"/>
  <c r="I34" i="53"/>
  <c r="I33" i="53"/>
  <c r="I32" i="53"/>
  <c r="I31" i="53"/>
  <c r="I30" i="53"/>
  <c r="I29" i="53"/>
  <c r="I28" i="53"/>
  <c r="I27" i="53"/>
  <c r="I26" i="53"/>
  <c r="I25" i="53"/>
  <c r="I24" i="53"/>
  <c r="I23" i="53"/>
  <c r="I22" i="53"/>
  <c r="I21" i="53"/>
  <c r="I20" i="53"/>
  <c r="I19" i="53"/>
  <c r="I18" i="53"/>
  <c r="I17" i="53"/>
  <c r="I16" i="53"/>
  <c r="L15" i="53"/>
  <c r="I15" i="53"/>
  <c r="L14" i="53"/>
  <c r="I14" i="53"/>
  <c r="L13" i="53"/>
  <c r="I13" i="53"/>
  <c r="L12" i="53"/>
  <c r="I12" i="53"/>
  <c r="L11" i="53"/>
  <c r="I11" i="53"/>
  <c r="I10" i="53"/>
  <c r="I9" i="53"/>
  <c r="I8" i="53"/>
  <c r="I7" i="53"/>
  <c r="F34" i="52"/>
  <c r="E34" i="52"/>
  <c r="F18" i="52"/>
  <c r="E18" i="52"/>
  <c r="C12" i="51"/>
  <c r="C13" i="51" s="1"/>
  <c r="C14" i="51" s="1"/>
  <c r="C15" i="51" s="1"/>
  <c r="C16" i="51" s="1"/>
  <c r="C17" i="51" s="1"/>
  <c r="C18" i="51" s="1"/>
  <c r="C19" i="51" s="1"/>
  <c r="C20" i="51" s="1"/>
  <c r="C21" i="51" s="1"/>
  <c r="C22" i="51" s="1"/>
  <c r="C23" i="51" s="1"/>
  <c r="C24" i="51" s="1"/>
  <c r="C25" i="51" s="1"/>
  <c r="C26" i="51" s="1"/>
  <c r="C27" i="51" s="1"/>
  <c r="C28" i="51" s="1"/>
  <c r="C29" i="51" s="1"/>
  <c r="C30" i="51" s="1"/>
  <c r="C31" i="51" s="1"/>
  <c r="C32" i="51" s="1"/>
  <c r="I50" i="54" l="1"/>
  <c r="L10" i="54" s="1"/>
  <c r="K26" i="44"/>
  <c r="F26" i="44"/>
  <c r="C13" i="59" s="1"/>
  <c r="A26" i="44"/>
  <c r="B13" i="59" s="1"/>
  <c r="K27" i="44"/>
  <c r="F27" i="44"/>
  <c r="C14" i="59" s="1"/>
  <c r="A27" i="44"/>
  <c r="B14" i="59" s="1"/>
  <c r="K28" i="44"/>
  <c r="F28" i="44"/>
  <c r="C15" i="59" s="1"/>
  <c r="A28" i="44"/>
  <c r="B15" i="59" s="1"/>
  <c r="I61" i="53"/>
  <c r="K25" i="44"/>
  <c r="F25" i="44"/>
  <c r="C12" i="59" s="1"/>
  <c r="A25" i="44"/>
  <c r="B12" i="59" s="1"/>
  <c r="A29" i="44"/>
  <c r="B16" i="59" s="1"/>
  <c r="K29" i="44"/>
  <c r="F29" i="44"/>
  <c r="C16" i="59" s="1"/>
  <c r="E5" i="58"/>
  <c r="K5" i="58"/>
  <c r="K20" i="58" s="1"/>
  <c r="L45" i="55"/>
  <c r="AD45" i="55"/>
  <c r="AP45" i="55"/>
  <c r="AL45" i="55"/>
  <c r="AE45" i="55"/>
  <c r="F30" i="44" l="1"/>
  <c r="C17" i="59" s="1"/>
  <c r="A30" i="44"/>
  <c r="B17" i="59" s="1"/>
  <c r="K30" i="44"/>
  <c r="X45" i="55"/>
  <c r="AM45" i="55"/>
  <c r="O45" i="55"/>
  <c r="G45" i="55"/>
  <c r="S45" i="55"/>
  <c r="Q45" i="55"/>
  <c r="T45" i="55"/>
  <c r="H45" i="55"/>
  <c r="W45" i="55"/>
  <c r="K45" i="55"/>
  <c r="AJ45" i="55"/>
  <c r="E45" i="55"/>
  <c r="AA45" i="55"/>
  <c r="F45" i="55"/>
  <c r="AI45" i="55"/>
  <c r="R45" i="55"/>
  <c r="V45" i="55"/>
  <c r="M45" i="55"/>
  <c r="P45" i="55"/>
  <c r="D45" i="55"/>
  <c r="N45" i="55"/>
  <c r="AB45" i="55"/>
  <c r="I45" i="55"/>
  <c r="AH45" i="55"/>
  <c r="AN45" i="55"/>
  <c r="AG45" i="55"/>
  <c r="AO45" i="55"/>
  <c r="U45" i="55"/>
  <c r="AC45" i="55"/>
  <c r="AQ44" i="55"/>
  <c r="AR44" i="55" s="1"/>
  <c r="J45" i="55"/>
  <c r="AQ43" i="55"/>
  <c r="C45" i="55"/>
  <c r="AK45" i="55"/>
  <c r="AF45" i="55"/>
  <c r="Y45" i="55"/>
  <c r="Z45" i="55"/>
  <c r="AR43" i="55" l="1"/>
  <c r="AR45" i="55" s="1"/>
  <c r="K35" i="44" s="1"/>
  <c r="AQ45" i="55"/>
  <c r="A35" i="44" l="1"/>
  <c r="B18" i="59" s="1"/>
  <c r="F35" i="44"/>
  <c r="C18" i="59" s="1"/>
  <c r="C19" i="59" s="1"/>
  <c r="C8" i="59" s="1"/>
  <c r="C110" i="44"/>
  <c r="B110" i="44"/>
  <c r="C109" i="44"/>
  <c r="B109" i="44"/>
  <c r="C108" i="44"/>
  <c r="B108" i="44"/>
  <c r="C107" i="44"/>
  <c r="B107" i="44"/>
  <c r="C106" i="44"/>
  <c r="B106" i="44"/>
  <c r="C105" i="44"/>
  <c r="B105" i="44"/>
  <c r="C104" i="44"/>
  <c r="B104" i="44"/>
  <c r="C103" i="44"/>
  <c r="B103" i="44"/>
  <c r="C102" i="44"/>
  <c r="B102" i="44"/>
  <c r="C101" i="44"/>
  <c r="B101" i="44"/>
  <c r="C100" i="44"/>
  <c r="B100" i="44"/>
  <c r="C99" i="44"/>
  <c r="B99" i="44"/>
  <c r="C98" i="44"/>
  <c r="B98" i="44"/>
  <c r="C97" i="44"/>
  <c r="B97" i="44"/>
  <c r="O13" i="44" s="1"/>
  <c r="C85" i="44"/>
  <c r="B85" i="44"/>
  <c r="C84" i="44"/>
  <c r="B84" i="44"/>
  <c r="F47" i="44"/>
  <c r="AA38" i="44"/>
  <c r="F31" i="44"/>
  <c r="F36" i="44" l="1"/>
  <c r="AI13" i="44" s="1"/>
  <c r="F5" i="58" s="1"/>
  <c r="AI38" i="44"/>
  <c r="Y13" i="44"/>
  <c r="G5" i="58" l="1"/>
  <c r="H5" i="58" s="1"/>
  <c r="AD55" i="20"/>
  <c r="AD53" i="20"/>
  <c r="AD52" i="20"/>
  <c r="AD51" i="20"/>
  <c r="AD50" i="20"/>
  <c r="AD49" i="20"/>
  <c r="AD48" i="20"/>
  <c r="AD47" i="20"/>
  <c r="AD45" i="20"/>
  <c r="AD44" i="20"/>
  <c r="AD43" i="20"/>
  <c r="AD41" i="20"/>
  <c r="AD40" i="20"/>
  <c r="AD39" i="20"/>
  <c r="AD38" i="20"/>
  <c r="AD37" i="20"/>
  <c r="AD35" i="20"/>
  <c r="AD34" i="20"/>
  <c r="AD30" i="20"/>
  <c r="AD27" i="20"/>
  <c r="T53" i="20"/>
  <c r="T52" i="20"/>
  <c r="T51" i="20"/>
  <c r="T50" i="20"/>
  <c r="T49" i="20"/>
  <c r="T48" i="20"/>
  <c r="T47" i="20"/>
  <c r="T45" i="20"/>
  <c r="T44" i="20"/>
  <c r="T43" i="20"/>
  <c r="T41" i="20"/>
  <c r="T39" i="20"/>
  <c r="T38" i="20"/>
  <c r="T37" i="20"/>
  <c r="T35" i="20"/>
  <c r="T34" i="20"/>
  <c r="T30" i="20"/>
  <c r="T27" i="20"/>
  <c r="L5" i="58" l="1"/>
  <c r="C5" i="59" s="1"/>
  <c r="H20" i="58"/>
  <c r="L20" i="58" s="1"/>
  <c r="K16" i="57" s="1"/>
  <c r="AD57" i="20"/>
  <c r="T57" i="20"/>
  <c r="X57"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C6" i="59" l="1"/>
  <c r="A14" i="57"/>
  <c r="AD25" i="20"/>
  <c r="AH25" i="20"/>
  <c r="AD31" i="20" l="1"/>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AD29" i="20"/>
  <c r="AH29" i="20"/>
  <c r="AD24" i="20" l="1"/>
  <c r="AD58" i="20" s="1"/>
  <c r="AH24" i="20"/>
  <c r="AH58" i="20" l="1"/>
  <c r="T55" i="20" l="1"/>
  <c r="X55" i="20"/>
  <c r="T28" i="20"/>
  <c r="X28" i="20"/>
  <c r="T33" i="20"/>
  <c r="X33" i="20"/>
  <c r="T46" i="20"/>
  <c r="X46" i="20"/>
  <c r="T54" i="20"/>
  <c r="X54" i="20"/>
  <c r="T56" i="20"/>
  <c r="X56" i="20"/>
  <c r="T42" i="20"/>
  <c r="X42" i="20"/>
  <c r="X26" i="20"/>
  <c r="T26" i="20"/>
  <c r="X23" i="20"/>
  <c r="T23" i="20"/>
  <c r="T36" i="20"/>
  <c r="X36" i="20"/>
  <c r="X32" i="20"/>
  <c r="T32" i="20"/>
  <c r="T29" i="20"/>
  <c r="X29" i="20"/>
  <c r="T24" i="20"/>
  <c r="X24" i="20"/>
  <c r="T31" i="20"/>
  <c r="X31" i="20"/>
  <c r="T58" i="20" l="1"/>
  <c r="X58" i="20"/>
  <c r="T5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児玉 雄之輔</author>
  </authors>
  <commentList>
    <comment ref="F4" authorId="0" shapeId="0" xr:uid="{CAEC2764-F4FF-404C-B999-B9C25DDC6E18}">
      <text>
        <r>
          <rPr>
            <sz val="9"/>
            <color indexed="81"/>
            <rFont val="MS P ゴシック"/>
            <family val="3"/>
            <charset val="128"/>
          </rPr>
          <t>ここでの補助上限額とは、「実績書（様式２）」における「</t>
        </r>
        <r>
          <rPr>
            <b/>
            <sz val="9"/>
            <color indexed="81"/>
            <rFont val="MS P ゴシック"/>
            <family val="3"/>
            <charset val="128"/>
          </rPr>
          <t>基準単価</t>
        </r>
        <r>
          <rPr>
            <sz val="9"/>
            <color indexed="81"/>
            <rFont val="MS P ゴシック"/>
            <family val="3"/>
            <charset val="128"/>
          </rPr>
          <t>」と「</t>
        </r>
        <r>
          <rPr>
            <b/>
            <sz val="9"/>
            <color indexed="81"/>
            <rFont val="MS P ゴシック"/>
            <family val="3"/>
            <charset val="128"/>
          </rPr>
          <t>所要額②(施設内療養費分)</t>
        </r>
        <r>
          <rPr>
            <sz val="9"/>
            <color indexed="81"/>
            <rFont val="MS P ゴシック"/>
            <family val="3"/>
            <charset val="128"/>
          </rPr>
          <t>」の合計を指します。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265C3B81-3EB9-4354-B7CA-96E8FA7D95C1}">
      <text>
        <r>
          <rPr>
            <sz val="9"/>
            <color indexed="81"/>
            <rFont val="MS P ゴシック"/>
            <family val="3"/>
            <charset val="128"/>
          </rPr>
          <t>｢サービス種別｣を選択し、定員を入力(短期入所系と入所施設・居住系）することで、基準額が表示されます。</t>
        </r>
      </text>
    </comment>
    <comment ref="AA38" authorId="0" shapeId="0" xr:uid="{854CA056-36A1-4A02-9D83-536F4A1DB7B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鳥越 光</author>
  </authors>
  <commentList>
    <comment ref="C11" authorId="0" shapeId="0" xr:uid="{DB7103FB-BB4E-44A7-B985-0845781CF15C}">
      <text>
        <r>
          <rPr>
            <sz val="9"/>
            <color indexed="81"/>
            <rFont val="MS P ゴシック"/>
            <family val="3"/>
            <charset val="128"/>
          </rPr>
          <t>適宜月日を変更ください</t>
        </r>
      </text>
    </comment>
  </commentList>
</comments>
</file>

<file path=xl/sharedStrings.xml><?xml version="1.0" encoding="utf-8"?>
<sst xmlns="http://schemas.openxmlformats.org/spreadsheetml/2006/main" count="701" uniqueCount="395">
  <si>
    <t>フリガナ</t>
    <phoneticPr fontId="7"/>
  </si>
  <si>
    <t>殿</t>
    <rPh sb="0" eb="1">
      <t>トノ</t>
    </rPh>
    <phoneticPr fontId="7"/>
  </si>
  <si>
    <t>日</t>
    <rPh sb="0" eb="1">
      <t>ニチ</t>
    </rPh>
    <phoneticPr fontId="7"/>
  </si>
  <si>
    <t>月</t>
    <rPh sb="0" eb="1">
      <t>ゲツ</t>
    </rPh>
    <phoneticPr fontId="7"/>
  </si>
  <si>
    <t>年</t>
    <rPh sb="0" eb="1">
      <t>ネン</t>
    </rPh>
    <phoneticPr fontId="7"/>
  </si>
  <si>
    <t>フリガナ</t>
    <phoneticPr fontId="7"/>
  </si>
  <si>
    <t>名　　称</t>
    <rPh sb="0" eb="1">
      <t>ナ</t>
    </rPh>
    <rPh sb="3" eb="4">
      <t>ショウ</t>
    </rPh>
    <phoneticPr fontId="7"/>
  </si>
  <si>
    <t>（郵便番号</t>
    <rPh sb="1" eb="3">
      <t>ユウビン</t>
    </rPh>
    <rPh sb="3" eb="5">
      <t>バンゴウ</t>
    </rPh>
    <phoneticPr fontId="7"/>
  </si>
  <si>
    <t>‐</t>
    <phoneticPr fontId="7"/>
  </si>
  <si>
    <t>）</t>
    <phoneticPr fontId="7"/>
  </si>
  <si>
    <t>連絡先</t>
    <rPh sb="0" eb="3">
      <t>レンラクサキ</t>
    </rPh>
    <phoneticPr fontId="7"/>
  </si>
  <si>
    <t>電話番号</t>
    <rPh sb="0" eb="2">
      <t>デンワ</t>
    </rPh>
    <rPh sb="2" eb="4">
      <t>バンゴウ</t>
    </rPh>
    <phoneticPr fontId="7"/>
  </si>
  <si>
    <t>代表者の職・氏名</t>
    <rPh sb="0" eb="3">
      <t>ダイヒョウシャ</t>
    </rPh>
    <rPh sb="4" eb="5">
      <t>ショク</t>
    </rPh>
    <rPh sb="6" eb="8">
      <t>シメイ</t>
    </rPh>
    <phoneticPr fontId="7"/>
  </si>
  <si>
    <t>職　　名</t>
    <rPh sb="0" eb="1">
      <t>ショク</t>
    </rPh>
    <rPh sb="3" eb="4">
      <t>ナ</t>
    </rPh>
    <phoneticPr fontId="7"/>
  </si>
  <si>
    <t>氏　　名</t>
    <rPh sb="0" eb="1">
      <t>シ</t>
    </rPh>
    <rPh sb="3" eb="4">
      <t>ナ</t>
    </rPh>
    <phoneticPr fontId="7"/>
  </si>
  <si>
    <t>申請に関する担当者</t>
    <rPh sb="0" eb="2">
      <t>シンセイ</t>
    </rPh>
    <rPh sb="3" eb="4">
      <t>カン</t>
    </rPh>
    <rPh sb="6" eb="9">
      <t>タントウシャ</t>
    </rPh>
    <phoneticPr fontId="7"/>
  </si>
  <si>
    <t>申請額</t>
    <rPh sb="0" eb="3">
      <t>シンセイガク</t>
    </rPh>
    <phoneticPr fontId="7"/>
  </si>
  <si>
    <t>か所</t>
    <rPh sb="1" eb="2">
      <t>ショ</t>
    </rPh>
    <phoneticPr fontId="7"/>
  </si>
  <si>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</si>
  <si>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</si>
  <si>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</si>
  <si>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</si>
  <si>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</si>
  <si>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</si>
  <si>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</si>
  <si>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</si>
  <si>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</si>
  <si>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</si>
  <si>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</si>
  <si>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</si>
  <si>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</si>
  <si>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</si>
  <si>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</si>
  <si>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</si>
  <si>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</si>
  <si>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7"/>
  </si>
  <si>
    <t>入所施設・居住系</t>
    <rPh sb="0" eb="2">
      <t>ニュウショ</t>
    </rPh>
    <rPh sb="2" eb="4">
      <t>シセツ</t>
    </rPh>
    <rPh sb="5" eb="7">
      <t>キョジュウ</t>
    </rPh>
    <rPh sb="7" eb="8">
      <t>ケイ</t>
    </rPh>
    <phoneticPr fontId="7"/>
  </si>
  <si>
    <t>短期入所療養介護事業所</t>
    <rPh sb="0" eb="2">
      <t>タンキ</t>
    </rPh>
    <rPh sb="2" eb="4">
      <t>ニュウショ</t>
    </rPh>
    <rPh sb="4" eb="6">
      <t>リョウヨウ</t>
    </rPh>
    <rPh sb="6" eb="8">
      <t>カイゴ</t>
    </rPh>
    <rPh sb="8" eb="11">
      <t>ジギョウショ</t>
    </rPh>
    <phoneticPr fontId="7"/>
  </si>
  <si>
    <t>短期入所生活介護事業所</t>
    <phoneticPr fontId="7"/>
  </si>
  <si>
    <t>小　　計</t>
    <rPh sb="0" eb="1">
      <t>ショウ</t>
    </rPh>
    <rPh sb="3" eb="4">
      <t>ケイ</t>
    </rPh>
    <phoneticPr fontId="7"/>
  </si>
  <si>
    <t>　　　　　　　　　　　　　　　　　　　　　　　　助成対象
サービス種別</t>
    <rPh sb="24" eb="26">
      <t>ジョセイ</t>
    </rPh>
    <rPh sb="26" eb="28">
      <t>タイショウ</t>
    </rPh>
    <rPh sb="34" eb="36">
      <t>シュベツ</t>
    </rPh>
    <phoneticPr fontId="7"/>
  </si>
  <si>
    <t>合　　計 ((1)+(2))</t>
    <rPh sb="0" eb="1">
      <t>ゴウ</t>
    </rPh>
    <rPh sb="3" eb="4">
      <t>ケイ</t>
    </rPh>
    <phoneticPr fontId="7"/>
  </si>
  <si>
    <t>管理者の氏名</t>
    <rPh sb="0" eb="3">
      <t>カンリシャ</t>
    </rPh>
    <rPh sb="4" eb="6">
      <t>シメイ</t>
    </rPh>
    <phoneticPr fontId="7"/>
  </si>
  <si>
    <t>費目</t>
    <rPh sb="0" eb="2">
      <t>ヒモク</t>
    </rPh>
    <phoneticPr fontId="7"/>
  </si>
  <si>
    <t>用途・品目・数量等</t>
    <rPh sb="0" eb="2">
      <t>ヨウト</t>
    </rPh>
    <rPh sb="3" eb="5">
      <t>ヒンモク</t>
    </rPh>
    <rPh sb="6" eb="8">
      <t>スウリョウ</t>
    </rPh>
    <rPh sb="8" eb="9">
      <t>トウ</t>
    </rPh>
    <phoneticPr fontId="7"/>
  </si>
  <si>
    <t>所要額</t>
    <rPh sb="0" eb="3">
      <t>ショヨウガク</t>
    </rPh>
    <phoneticPr fontId="7"/>
  </si>
  <si>
    <t>所要額(円)</t>
    <rPh sb="0" eb="3">
      <t>ショヨウガク</t>
    </rPh>
    <rPh sb="4" eb="5">
      <t>エン</t>
    </rPh>
    <phoneticPr fontId="7"/>
  </si>
  <si>
    <t>申請内容</t>
    <rPh sb="0" eb="2">
      <t>シンセイ</t>
    </rPh>
    <rPh sb="2" eb="4">
      <t>ナイヨウ</t>
    </rPh>
    <phoneticPr fontId="7"/>
  </si>
  <si>
    <t>短期入所生活介護事業所</t>
  </si>
  <si>
    <t>通所介護事業所（通常規模型）</t>
    <rPh sb="0" eb="2">
      <t>ツウショ</t>
    </rPh>
    <rPh sb="2" eb="4">
      <t>カイゴ</t>
    </rPh>
    <rPh sb="4" eb="7">
      <t>ジギョウショ</t>
    </rPh>
    <phoneticPr fontId="7"/>
  </si>
  <si>
    <t>通所介護事業所（大規模型（Ⅰ））</t>
    <rPh sb="0" eb="2">
      <t>ツウショ</t>
    </rPh>
    <rPh sb="2" eb="4">
      <t>カイゴ</t>
    </rPh>
    <rPh sb="4" eb="7">
      <t>ジギョウショ</t>
    </rPh>
    <phoneticPr fontId="7"/>
  </si>
  <si>
    <t>通所介護事業所（大規模型（Ⅱ））</t>
    <rPh sb="0" eb="2">
      <t>ツウショ</t>
    </rPh>
    <rPh sb="2" eb="4">
      <t>カイゴ</t>
    </rPh>
    <rPh sb="4" eb="7">
      <t>ジギョウショ</t>
    </rPh>
    <phoneticPr fontId="7"/>
  </si>
  <si>
    <t>養護老人ホーム（定員30人以上）</t>
    <rPh sb="0" eb="2">
      <t>ヨウゴ</t>
    </rPh>
    <rPh sb="2" eb="4">
      <t>ロウジン</t>
    </rPh>
    <rPh sb="8" eb="10">
      <t>テイイン</t>
    </rPh>
    <rPh sb="12" eb="15">
      <t>ニンイジョウ</t>
    </rPh>
    <phoneticPr fontId="7"/>
  </si>
  <si>
    <t>養護老人ホーム（定員29人以下）</t>
    <rPh sb="0" eb="2">
      <t>ヨウゴ</t>
    </rPh>
    <rPh sb="2" eb="4">
      <t>ロウジン</t>
    </rPh>
    <rPh sb="8" eb="10">
      <t>テイイン</t>
    </rPh>
    <rPh sb="12" eb="13">
      <t>ニン</t>
    </rPh>
    <rPh sb="13" eb="15">
      <t>イカ</t>
    </rPh>
    <phoneticPr fontId="7"/>
  </si>
  <si>
    <t>軽費老人ホーム（定員30人以上）</t>
    <rPh sb="0" eb="2">
      <t>ケイヒ</t>
    </rPh>
    <rPh sb="2" eb="4">
      <t>ロウジン</t>
    </rPh>
    <rPh sb="8" eb="10">
      <t>テイイン</t>
    </rPh>
    <rPh sb="12" eb="15">
      <t>ニンイジョウ</t>
    </rPh>
    <phoneticPr fontId="7"/>
  </si>
  <si>
    <t>軽費老人ホーム（定員29人以下）</t>
    <rPh sb="0" eb="2">
      <t>ケイヒ</t>
    </rPh>
    <rPh sb="2" eb="4">
      <t>ロウジン</t>
    </rPh>
    <rPh sb="8" eb="10">
      <t>テイイン</t>
    </rPh>
    <rPh sb="12" eb="15">
      <t>ニンイカ</t>
    </rPh>
    <phoneticPr fontId="7"/>
  </si>
  <si>
    <t>有料老人ホーム（定員30人以上）</t>
    <rPh sb="0" eb="2">
      <t>ユウリョウ</t>
    </rPh>
    <rPh sb="2" eb="4">
      <t>ロウジン</t>
    </rPh>
    <rPh sb="8" eb="10">
      <t>テイイン</t>
    </rPh>
    <rPh sb="12" eb="15">
      <t>ニンイジョウ</t>
    </rPh>
    <phoneticPr fontId="7"/>
  </si>
  <si>
    <t>有料老人ホーム（定員29人以下）</t>
    <rPh sb="0" eb="2">
      <t>ユウリョウ</t>
    </rPh>
    <rPh sb="2" eb="4">
      <t>ロウジン</t>
    </rPh>
    <rPh sb="8" eb="10">
      <t>テイイン</t>
    </rPh>
    <rPh sb="12" eb="13">
      <t>ニン</t>
    </rPh>
    <rPh sb="13" eb="15">
      <t>イカ</t>
    </rPh>
    <phoneticPr fontId="7"/>
  </si>
  <si>
    <t>サービス付き高齢者向け住宅（定員30人以上）</t>
    <rPh sb="4" eb="5">
      <t>ツ</t>
    </rPh>
    <rPh sb="6" eb="9">
      <t>コウレイシャ</t>
    </rPh>
    <rPh sb="9" eb="10">
      <t>ム</t>
    </rPh>
    <rPh sb="11" eb="13">
      <t>ジュウタク</t>
    </rPh>
    <rPh sb="14" eb="16">
      <t>テイイン</t>
    </rPh>
    <rPh sb="18" eb="21">
      <t>ニンイジョウ</t>
    </rPh>
    <phoneticPr fontId="7"/>
  </si>
  <si>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7"/>
  </si>
  <si>
    <t>千円</t>
    <rPh sb="0" eb="2">
      <t>センエン</t>
    </rPh>
    <phoneticPr fontId="7"/>
  </si>
  <si>
    <t>申　請　者</t>
    <rPh sb="0" eb="1">
      <t>サル</t>
    </rPh>
    <rPh sb="2" eb="3">
      <t>ショウ</t>
    </rPh>
    <rPh sb="4" eb="5">
      <t>シャ</t>
    </rPh>
    <phoneticPr fontId="7"/>
  </si>
  <si>
    <t>所在地</t>
    <rPh sb="0" eb="3">
      <t>ショザイチ</t>
    </rPh>
    <phoneticPr fontId="7"/>
  </si>
  <si>
    <t>E-mail</t>
    <phoneticPr fontId="7"/>
  </si>
  <si>
    <t>短期入所系</t>
    <rPh sb="0" eb="2">
      <t>タンキ</t>
    </rPh>
    <rPh sb="2" eb="4">
      <t>ニュウショ</t>
    </rPh>
    <rPh sb="4" eb="5">
      <t>ケイ</t>
    </rPh>
    <phoneticPr fontId="7"/>
  </si>
  <si>
    <t>多機能型</t>
    <rPh sb="0" eb="4">
      <t>タキノウガタ</t>
    </rPh>
    <phoneticPr fontId="7"/>
  </si>
  <si>
    <t>居宅療養管理指導事業所</t>
    <rPh sb="8" eb="11">
      <t>ジギョウショ</t>
    </rPh>
    <phoneticPr fontId="7"/>
  </si>
  <si>
    <t>地域密着型通所介護事業所(療養通所介護事業所を含む)</t>
    <rPh sb="13" eb="15">
      <t>リョウヨウ</t>
    </rPh>
    <rPh sb="15" eb="17">
      <t>ツウショ</t>
    </rPh>
    <rPh sb="17" eb="19">
      <t>カイゴ</t>
    </rPh>
    <rPh sb="19" eb="22">
      <t>ジギョウショ</t>
    </rPh>
    <rPh sb="23" eb="24">
      <t>フク</t>
    </rPh>
    <phoneticPr fontId="7"/>
  </si>
  <si>
    <t>事業所･施設数</t>
    <rPh sb="0" eb="3">
      <t>ジギョウショ</t>
    </rPh>
    <rPh sb="4" eb="6">
      <t>シセツ</t>
    </rPh>
    <rPh sb="6" eb="7">
      <t>スウ</t>
    </rPh>
    <phoneticPr fontId="7"/>
  </si>
  <si>
    <t>介護保険事業所番号</t>
    <rPh sb="0" eb="2">
      <t>カイゴ</t>
    </rPh>
    <rPh sb="2" eb="4">
      <t>ホケン</t>
    </rPh>
    <rPh sb="4" eb="7">
      <t>ジギョウショ</t>
    </rPh>
    <rPh sb="7" eb="9">
      <t>バンゴウ</t>
    </rPh>
    <phoneticPr fontId="7"/>
  </si>
  <si>
    <t>定員</t>
    <rPh sb="0" eb="2">
      <t>テイイン</t>
    </rPh>
    <phoneticPr fontId="7"/>
  </si>
  <si>
    <t>人</t>
    <rPh sb="0" eb="1">
      <t>ニン</t>
    </rPh>
    <phoneticPr fontId="7"/>
  </si>
  <si>
    <t>　※定員は短期入所系、入所施設・居住系のみ記載</t>
    <rPh sb="2" eb="4">
      <t>テイイン</t>
    </rPh>
    <rPh sb="21" eb="23">
      <t>キサイ</t>
    </rPh>
    <phoneticPr fontId="7"/>
  </si>
  <si>
    <t>※別紙の①の額の千円未満切り捨て</t>
    <rPh sb="1" eb="3">
      <t>ベッシ</t>
    </rPh>
    <rPh sb="6" eb="7">
      <t>ガク</t>
    </rPh>
    <rPh sb="8" eb="9">
      <t>セン</t>
    </rPh>
    <rPh sb="9" eb="12">
      <t>エンミマン</t>
    </rPh>
    <rPh sb="12" eb="13">
      <t>キ</t>
    </rPh>
    <rPh sb="14" eb="15">
      <t>ス</t>
    </rPh>
    <phoneticPr fontId="7"/>
  </si>
  <si>
    <t>※別紙の②の額の千円未満切り捨て</t>
    <rPh sb="1" eb="3">
      <t>ベッシ</t>
    </rPh>
    <rPh sb="6" eb="7">
      <t>ガク</t>
    </rPh>
    <rPh sb="8" eb="9">
      <t>セン</t>
    </rPh>
    <rPh sb="9" eb="12">
      <t>エンミマン</t>
    </rPh>
    <rPh sb="12" eb="13">
      <t>キ</t>
    </rPh>
    <rPh sb="14" eb="15">
      <t>ス</t>
    </rPh>
    <phoneticPr fontId="7"/>
  </si>
  <si>
    <t>事業所・施設名</t>
    <rPh sb="0" eb="3">
      <t>ジギョウショ</t>
    </rPh>
    <rPh sb="4" eb="7">
      <t>シセツメイ</t>
    </rPh>
    <phoneticPr fontId="7"/>
  </si>
  <si>
    <t>所要額(b)</t>
    <rPh sb="0" eb="3">
      <t>ショヨウガク</t>
    </rPh>
    <phoneticPr fontId="7"/>
  </si>
  <si>
    <t>申請額(c)</t>
    <rPh sb="0" eb="3">
      <t>シンセイガク</t>
    </rPh>
    <phoneticPr fontId="7"/>
  </si>
  <si>
    <t>介護保険
事業所番号</t>
    <rPh sb="0" eb="2">
      <t>カイゴ</t>
    </rPh>
    <rPh sb="2" eb="4">
      <t>ホケン</t>
    </rPh>
    <rPh sb="5" eb="8">
      <t>ジギョウショ</t>
    </rPh>
    <rPh sb="8" eb="10">
      <t>バンゴウ</t>
    </rPh>
    <phoneticPr fontId="7"/>
  </si>
  <si>
    <t>千円</t>
  </si>
  <si>
    <t>サービス種別</t>
    <rPh sb="4" eb="6">
      <t>シュベツ</t>
    </rPh>
    <phoneticPr fontId="7"/>
  </si>
  <si>
    <t>No.</t>
    <phoneticPr fontId="7"/>
  </si>
  <si>
    <t>（注）</t>
    <rPh sb="1" eb="2">
      <t>チュウ</t>
    </rPh>
    <phoneticPr fontId="7"/>
  </si>
  <si>
    <t>所要額(e)</t>
    <rPh sb="0" eb="3">
      <t>ショヨウガク</t>
    </rPh>
    <phoneticPr fontId="7"/>
  </si>
  <si>
    <t>申請額(f)</t>
    <rPh sb="0" eb="3">
      <t>シンセイガク</t>
    </rPh>
    <phoneticPr fontId="7"/>
  </si>
  <si>
    <t>合計</t>
    <rPh sb="0" eb="2">
      <t>ゴウケイ</t>
    </rPh>
    <phoneticPr fontId="7"/>
  </si>
  <si>
    <t>申請額計(ｇ)</t>
    <rPh sb="0" eb="3">
      <t>シンセイガク</t>
    </rPh>
    <rPh sb="3" eb="4">
      <t>ケイ</t>
    </rPh>
    <phoneticPr fontId="7"/>
  </si>
  <si>
    <t>備考</t>
    <rPh sb="0" eb="2">
      <t>ビコウ</t>
    </rPh>
    <phoneticPr fontId="7"/>
  </si>
  <si>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7"/>
  </si>
  <si>
    <t>　　令和</t>
    <rPh sb="2" eb="4">
      <t>レイワ</t>
    </rPh>
    <phoneticPr fontId="7"/>
  </si>
  <si>
    <t>－</t>
    <phoneticPr fontId="7"/>
  </si>
  <si>
    <t>か所</t>
    <rPh sb="1" eb="2">
      <t>ショ</t>
    </rPh>
    <phoneticPr fontId="7"/>
  </si>
  <si>
    <t>緊急時介護人材確保・職場環境復旧等支援事業</t>
    <phoneticPr fontId="7"/>
  </si>
  <si>
    <t>（ア）、（イ）</t>
    <phoneticPr fontId="7"/>
  </si>
  <si>
    <t>（ウ）</t>
    <phoneticPr fontId="7"/>
  </si>
  <si>
    <t xml:space="preserve"> （ア）、（イ）</t>
    <phoneticPr fontId="7"/>
  </si>
  <si>
    <t>（イ）･･･新型コロナウイルス感染症の流行に伴い居宅でサービスを提供する通所系サービス事業所</t>
    <phoneticPr fontId="7"/>
  </si>
  <si>
    <t>（ア）･･･新型コロナウイルス感染者が発生又は濃厚接触者に対応した介護サービス事業所・施設等（休業要請を受けた事業所・施設等を含む）</t>
    <phoneticPr fontId="7"/>
  </si>
  <si>
    <t>（ウ）･･･感染者が発生した介護サービス事業所・施設等（以下のいずれかに該当）の利用者の受け入れや当該事業所・施設等に</t>
    <phoneticPr fontId="7"/>
  </si>
  <si>
    <t>応援職員の派遣を行う事業所・施設等</t>
    <phoneticPr fontId="7"/>
  </si>
  <si>
    <t>※１ 介護施設等</t>
    <phoneticPr fontId="7"/>
  </si>
  <si>
    <t>※４　通所系サービス事業所</t>
    <phoneticPr fontId="7"/>
  </si>
  <si>
    <t>　介護老人福祉施設、地域密着型介護老人福祉施設、介護老人保健施設、介護　　医療院、介護療養型医療施設、</t>
    <phoneticPr fontId="7"/>
  </si>
  <si>
    <t>　認知症対応型共同生活介護事業所（短期利用認知症対応型共同生活介護を除く）、養護老人ホーム、軽費老人ホーム、</t>
    <phoneticPr fontId="7"/>
  </si>
  <si>
    <t>　有料老人ホーム及びサービス付き高齢者向け住宅</t>
    <phoneticPr fontId="7"/>
  </si>
  <si>
    <t>　訪問介護事業所、訪問入浴介護事業所、訪問看護事業所、訪問リハビリテーション事業所、定期巡回・随時対応型訪問介護看護事業所、</t>
    <phoneticPr fontId="7"/>
  </si>
  <si>
    <t>　夜間対応型訪問介護事業所、小規模多機能型居宅介護事業所及び看護小規模多機能型居宅介護事業所（訪問サービスに限る）並びに居宅介護支援事業所、</t>
    <phoneticPr fontId="7"/>
  </si>
  <si>
    <t>　並びに認知症対応型共同生活介護事業所（短期利用認知症対応型共同生活介護に限る）</t>
    <phoneticPr fontId="7"/>
  </si>
  <si>
    <t>　通所介護事業所、地域密着型通所介護事業所、療養通所介護事業所、認知症対応型通所介護事業所、通所リハビリテーション事業所、　</t>
    <phoneticPr fontId="7"/>
  </si>
  <si>
    <t>　小規模多機能型居宅介護事業所及び看護小規模多機能型居宅介護事業所（通いサービスに限る）</t>
    <phoneticPr fontId="7"/>
  </si>
  <si>
    <t>区分</t>
    <rPh sb="0" eb="2">
      <t>クブン</t>
    </rPh>
    <phoneticPr fontId="7"/>
  </si>
  <si>
    <t>※２ 訪問系サービス事業所</t>
    <phoneticPr fontId="7"/>
  </si>
  <si>
    <t xml:space="preserve">  福祉用具貸与事業所（ア（ア）の事業を除く）及び居宅療養管理指導事業所</t>
    <phoneticPr fontId="7"/>
  </si>
  <si>
    <t>※３　短期入所系サービス事業所</t>
    <phoneticPr fontId="7"/>
  </si>
  <si>
    <t>　短期入所生活介護事業所、短期入所療養介護事業所、小規模多機能型居宅介護事業所及び看護小規模多機能型居宅介護事業所（宿泊サービスに限る）</t>
    <phoneticPr fontId="7"/>
  </si>
  <si>
    <t>※５　高齢者施設等</t>
    <phoneticPr fontId="7"/>
  </si>
  <si>
    <t>　介護老人福祉施設、地域密着型介護老人福祉施設、介護老人保健施設、介護医療院、介護療養型医療施設、認知症対応型共同生活介護事業所、</t>
    <phoneticPr fontId="7"/>
  </si>
  <si>
    <t xml:space="preserve">  養護老人ホーム、軽費老人ホーム、有料老人ホーム及びサービス付き高齢者向け住宅、短期入所生活介護事業所、短期入所療養介護事業所</t>
    <phoneticPr fontId="7"/>
  </si>
  <si>
    <t xml:space="preserve"> （ウ）</t>
    <phoneticPr fontId="7"/>
  </si>
  <si>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7"/>
  </si>
  <si>
    <r>
      <t>通所リハビリテーション事業所</t>
    </r>
    <r>
      <rPr>
        <sz val="9"/>
        <color theme="1"/>
        <rFont val="ＭＳ 明朝"/>
        <family val="1"/>
        <charset val="128"/>
      </rPr>
      <t>（通常規模型）</t>
    </r>
    <phoneticPr fontId="7"/>
  </si>
  <si>
    <r>
      <t>通所リハビリテーション事業所</t>
    </r>
    <r>
      <rPr>
        <sz val="9"/>
        <color theme="1"/>
        <rFont val="ＭＳ 明朝"/>
        <family val="1"/>
        <charset val="128"/>
      </rPr>
      <t>（大規模型（Ⅰ））</t>
    </r>
    <phoneticPr fontId="7"/>
  </si>
  <si>
    <r>
      <t>通所リハビリテーション事業所</t>
    </r>
    <r>
      <rPr>
        <sz val="9"/>
        <color theme="1"/>
        <rFont val="ＭＳ 明朝"/>
        <family val="1"/>
        <charset val="128"/>
      </rPr>
      <t>（大規模型（Ⅱ））</t>
    </r>
    <phoneticPr fontId="7"/>
  </si>
  <si>
    <t>通所系</t>
    <rPh sb="0" eb="2">
      <t>ツウショ</t>
    </rPh>
    <rPh sb="2" eb="3">
      <t>ケイ</t>
    </rPh>
    <phoneticPr fontId="7"/>
  </si>
  <si>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</si>
  <si>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</si>
  <si>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</si>
  <si>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</si>
  <si>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</si>
  <si>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</si>
  <si>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</si>
  <si>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</si>
  <si>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</si>
  <si>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</si>
  <si>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</si>
  <si>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</si>
  <si>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</si>
  <si>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</si>
  <si>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</si>
  <si>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</si>
  <si>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</si>
  <si>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</si>
  <si>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</si>
  <si>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</si>
  <si>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</si>
  <si>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</si>
  <si>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</si>
  <si>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</si>
  <si>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</si>
  <si>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</si>
  <si>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</si>
  <si>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</si>
  <si>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</si>
  <si>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</si>
  <si>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</si>
  <si>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</si>
  <si>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7"/>
  </si>
  <si>
    <t>（単位:千円）</t>
    <rPh sb="1" eb="3">
      <t>タンイ</t>
    </rPh>
    <rPh sb="4" eb="5">
      <t>セン</t>
    </rPh>
    <rPh sb="5" eb="6">
      <t>エン</t>
    </rPh>
    <phoneticPr fontId="7"/>
  </si>
  <si>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7"/>
  </si>
  <si>
    <r>
      <t>（様式１）総括表</t>
    </r>
    <r>
      <rPr>
        <sz val="9"/>
        <color rgb="FFFF0000"/>
        <rFont val="ＭＳ 明朝"/>
        <family val="1"/>
        <charset val="128"/>
      </rPr>
      <t>【令和４年度に生じた費用分】</t>
    </r>
    <rPh sb="1" eb="3">
      <t>ヨウシキ</t>
    </rPh>
    <rPh sb="5" eb="8">
      <t>ソウカツヒョウ</t>
    </rPh>
    <rPh sb="9" eb="11">
      <t>レイワ</t>
    </rPh>
    <rPh sb="12" eb="14">
      <t>ネンド</t>
    </rPh>
    <rPh sb="15" eb="16">
      <t>ショウ</t>
    </rPh>
    <rPh sb="18" eb="21">
      <t>ヒヨウブン</t>
    </rPh>
    <phoneticPr fontId="7"/>
  </si>
  <si>
    <t>令和４年度介護事業所等へのサービス提供体制確保事業費補助金に係る交付申請書</t>
    <rPh sb="0" eb="2">
      <t>レイワ</t>
    </rPh>
    <rPh sb="3" eb="5">
      <t>ネンド</t>
    </rPh>
    <rPh sb="5" eb="7">
      <t>カイゴ</t>
    </rPh>
    <rPh sb="7" eb="10">
      <t>ジギョウショ</t>
    </rPh>
    <rPh sb="10" eb="11">
      <t>トウ</t>
    </rPh>
    <rPh sb="17" eb="19">
      <t>テイキョウ</t>
    </rPh>
    <rPh sb="19" eb="21">
      <t>タイセイ</t>
    </rPh>
    <rPh sb="21" eb="23">
      <t>カクホ</t>
    </rPh>
    <rPh sb="23" eb="25">
      <t>ジギョウ</t>
    </rPh>
    <rPh sb="25" eb="26">
      <t>ヒ</t>
    </rPh>
    <rPh sb="26" eb="29">
      <t>ホジョキン</t>
    </rPh>
    <rPh sb="30" eb="31">
      <t>カカ</t>
    </rPh>
    <rPh sb="32" eb="34">
      <t>コウフ</t>
    </rPh>
    <rPh sb="34" eb="37">
      <t>シンセイショ</t>
    </rPh>
    <phoneticPr fontId="7"/>
  </si>
  <si>
    <t>宮崎県知事</t>
    <rPh sb="0" eb="3">
      <t>ミヤザキケン</t>
    </rPh>
    <rPh sb="3" eb="5">
      <t>チジ</t>
    </rPh>
    <phoneticPr fontId="7"/>
  </si>
  <si>
    <t>　標記について、次により補助金を交付されるよう関係書類を添えて申請する。</t>
    <rPh sb="1" eb="3">
      <t>ヒョウキ</t>
    </rPh>
    <rPh sb="8" eb="9">
      <t>ツギ</t>
    </rPh>
    <rPh sb="12" eb="15">
      <t>ホジョキン</t>
    </rPh>
    <rPh sb="16" eb="18">
      <t>コウフ</t>
    </rPh>
    <rPh sb="23" eb="25">
      <t>カンケイ</t>
    </rPh>
    <rPh sb="25" eb="27">
      <t>ショルイ</t>
    </rPh>
    <rPh sb="28" eb="29">
      <t>ソ</t>
    </rPh>
    <rPh sb="31" eb="33">
      <t>シンセイ</t>
    </rPh>
    <phoneticPr fontId="7"/>
  </si>
  <si>
    <t>　　申　請　額　：　</t>
    <rPh sb="2" eb="3">
      <t>サル</t>
    </rPh>
    <rPh sb="4" eb="5">
      <t>ショウ</t>
    </rPh>
    <rPh sb="6" eb="7">
      <t>ガク</t>
    </rPh>
    <phoneticPr fontId="7"/>
  </si>
  <si>
    <t>（添付書類）</t>
    <rPh sb="1" eb="3">
      <t>テンプ</t>
    </rPh>
    <rPh sb="3" eb="5">
      <t>ショルイ</t>
    </rPh>
    <phoneticPr fontId="7"/>
  </si>
  <si>
    <t>【申請内容に関する連絡先】</t>
    <rPh sb="1" eb="3">
      <t>シンセイ</t>
    </rPh>
    <rPh sb="3" eb="5">
      <t>ナイヨウ</t>
    </rPh>
    <rPh sb="6" eb="7">
      <t>カン</t>
    </rPh>
    <rPh sb="9" eb="11">
      <t>レンラク</t>
    </rPh>
    <rPh sb="11" eb="12">
      <t>サキ</t>
    </rPh>
    <phoneticPr fontId="7"/>
  </si>
  <si>
    <t xml:space="preserve"> 申請法人住所</t>
    <rPh sb="1" eb="3">
      <t>シンセイ</t>
    </rPh>
    <rPh sb="3" eb="5">
      <t>ホウジン</t>
    </rPh>
    <rPh sb="5" eb="7">
      <t>ジュウショ</t>
    </rPh>
    <phoneticPr fontId="7"/>
  </si>
  <si>
    <t>〒</t>
    <phoneticPr fontId="7"/>
  </si>
  <si>
    <t xml:space="preserve"> 部署名</t>
    <rPh sb="1" eb="4">
      <t>ブショメイ</t>
    </rPh>
    <phoneticPr fontId="7"/>
  </si>
  <si>
    <t xml:space="preserve"> 担当者氏名</t>
    <rPh sb="1" eb="4">
      <t>タントウシャ</t>
    </rPh>
    <rPh sb="4" eb="6">
      <t>シメイ</t>
    </rPh>
    <phoneticPr fontId="7"/>
  </si>
  <si>
    <t xml:space="preserve"> 連絡先</t>
    <rPh sb="1" eb="4">
      <t>レンラクサキ</t>
    </rPh>
    <phoneticPr fontId="7"/>
  </si>
  <si>
    <t>e-mail</t>
    <phoneticPr fontId="7"/>
  </si>
  <si>
    <t>補助上限額(a)</t>
    <rPh sb="0" eb="5">
      <t>ホジョジョウゲンガク</t>
    </rPh>
    <phoneticPr fontId="7"/>
  </si>
  <si>
    <t>確認項目</t>
    <rPh sb="0" eb="2">
      <t>カクニン</t>
    </rPh>
    <rPh sb="2" eb="4">
      <t>コウモク</t>
    </rPh>
    <phoneticPr fontId="7"/>
  </si>
  <si>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7"/>
  </si>
  <si>
    <t>ゾーニング（区域をわける）を実施した。</t>
    <rPh sb="6" eb="8">
      <t>クイキ</t>
    </rPh>
    <rPh sb="14" eb="16">
      <t>ジッシ</t>
    </rPh>
    <phoneticPr fontId="7"/>
  </si>
  <si>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7"/>
  </si>
  <si>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8"/>
  </si>
  <si>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7"/>
  </si>
  <si>
    <t>その他</t>
    <rPh sb="2" eb="3">
      <t>ホカ</t>
    </rPh>
    <phoneticPr fontId="7"/>
  </si>
  <si>
    <r>
      <t>※本</t>
    </r>
    <r>
      <rPr>
        <sz val="10"/>
        <rFont val="游ゴシック"/>
        <family val="3"/>
        <charset val="128"/>
        <scheme val="minor"/>
      </rPr>
      <t>資料への虚偽記載があった場合は、基金からの補助の返還や指定取消となる場合がある。</t>
    </r>
    <rPh sb="2" eb="4">
      <t>シリョウ</t>
    </rPh>
    <phoneticPr fontId="18"/>
  </si>
  <si>
    <t>本資料の記載内容に虚偽がないことを証明するとともに、記載内容を証明する資料を適切に保管していることを誓約します。</t>
    <rPh sb="0" eb="1">
      <t>ホン</t>
    </rPh>
    <rPh sb="1" eb="3">
      <t>シリョウ</t>
    </rPh>
    <phoneticPr fontId="7"/>
  </si>
  <si>
    <t>事業所名</t>
    <rPh sb="0" eb="3">
      <t>ジギョウショ</t>
    </rPh>
    <rPh sb="3" eb="4">
      <t>メイ</t>
    </rPh>
    <phoneticPr fontId="7"/>
  </si>
  <si>
    <t>代表者</t>
    <rPh sb="0" eb="3">
      <t>ダイヒョウシャ</t>
    </rPh>
    <phoneticPr fontId="7"/>
  </si>
  <si>
    <t>氏名</t>
    <rPh sb="0" eb="2">
      <t>シメイ</t>
    </rPh>
    <phoneticPr fontId="7"/>
  </si>
  <si>
    <t>　宮崎県知事　　河野　俊嗣　　殿</t>
    <rPh sb="1" eb="3">
      <t>ミヤザキ</t>
    </rPh>
    <rPh sb="3" eb="6">
      <t>ケンチジ</t>
    </rPh>
    <rPh sb="4" eb="6">
      <t>チジ</t>
    </rPh>
    <rPh sb="8" eb="10">
      <t>コウノ</t>
    </rPh>
    <rPh sb="11" eb="13">
      <t>シュンジ</t>
    </rPh>
    <rPh sb="15" eb="16">
      <t>ドノ</t>
    </rPh>
    <phoneticPr fontId="7"/>
  </si>
  <si>
    <t>住所</t>
    <rPh sb="0" eb="2">
      <t>ジュウショ</t>
    </rPh>
    <phoneticPr fontId="7"/>
  </si>
  <si>
    <t>円</t>
    <rPh sb="0" eb="1">
      <t>エン</t>
    </rPh>
    <phoneticPr fontId="7"/>
  </si>
  <si>
    <t>　「申請額(c)」は、「補助上限額(a)」と「所要額(b)」を比較して低い方の額を、「申請額(f)」は、「補助上限額(d)」と「所要額(e)」を比較して低い方の額をぞれぞれ記入すること。</t>
    <rPh sb="2" eb="4">
      <t>シンセイ</t>
    </rPh>
    <rPh sb="4" eb="5">
      <t>ガク</t>
    </rPh>
    <rPh sb="23" eb="26">
      <t>ショヨウガク</t>
    </rPh>
    <rPh sb="31" eb="33">
      <t>ヒカク</t>
    </rPh>
    <rPh sb="35" eb="36">
      <t>ヒク</t>
    </rPh>
    <rPh sb="37" eb="38">
      <t>ホウ</t>
    </rPh>
    <rPh sb="39" eb="40">
      <t>ガク</t>
    </rPh>
    <rPh sb="43" eb="45">
      <t>シンセイ</t>
    </rPh>
    <rPh sb="86" eb="88">
      <t>キニュウ</t>
    </rPh>
    <phoneticPr fontId="7"/>
  </si>
  <si>
    <t>介護事業所等へのサービス提供体制確保事業費補助金に関する事業実施実績書（事業所単位）</t>
    <rPh sb="32" eb="34">
      <t>ジッセキ</t>
    </rPh>
    <rPh sb="36" eb="39">
      <t>ジギョウショ</t>
    </rPh>
    <rPh sb="39" eb="41">
      <t>タンイ</t>
    </rPh>
    <phoneticPr fontId="7"/>
  </si>
  <si>
    <t>（法人にあってはその名称及び代表者の氏名）</t>
    <phoneticPr fontId="7"/>
  </si>
  <si>
    <t>（代表者）生年月日</t>
    <rPh sb="1" eb="4">
      <t>ダイヒョウシャ</t>
    </rPh>
    <rPh sb="5" eb="7">
      <t>セイネン</t>
    </rPh>
    <rPh sb="7" eb="9">
      <t>ガッピ</t>
    </rPh>
    <phoneticPr fontId="7"/>
  </si>
  <si>
    <t xml:space="preserve">  ※チェック欄（誓約の場合、□にチェックを入れてください。）</t>
    <phoneticPr fontId="7"/>
  </si>
  <si>
    <t>　ア　暴力団（暴力団員による不当な行為の防止等に関する法律（平成３年法律第77号）
　　第２条第２号に規定する暴力団をいう。以下同じ。）</t>
    <phoneticPr fontId="7"/>
  </si>
  <si>
    <t xml:space="preserve">　イ　暴力団員（同法第２条第６号に規定する暴力団員をいう。以下同じ。）  </t>
    <phoneticPr fontId="7"/>
  </si>
  <si>
    <t>　ウ　暴力団又は暴力団員と密接な関係を有する者</t>
    <phoneticPr fontId="7"/>
  </si>
  <si>
    <t>事業所・施設別申請額一覧</t>
    <phoneticPr fontId="7"/>
  </si>
  <si>
    <t>１　収入</t>
    <rPh sb="2" eb="4">
      <t>シュウニュウ</t>
    </rPh>
    <phoneticPr fontId="18"/>
  </si>
  <si>
    <t>（単位：円）</t>
    <rPh sb="1" eb="3">
      <t>タンイ</t>
    </rPh>
    <rPh sb="4" eb="5">
      <t>エン</t>
    </rPh>
    <phoneticPr fontId="18"/>
  </si>
  <si>
    <t>区分</t>
    <rPh sb="0" eb="2">
      <t>クブン</t>
    </rPh>
    <phoneticPr fontId="18"/>
  </si>
  <si>
    <t>金額</t>
    <rPh sb="0" eb="1">
      <t>キン</t>
    </rPh>
    <rPh sb="1" eb="2">
      <t>ガク</t>
    </rPh>
    <phoneticPr fontId="18"/>
  </si>
  <si>
    <t>備考</t>
    <rPh sb="0" eb="2">
      <t>ビコウ</t>
    </rPh>
    <phoneticPr fontId="18"/>
  </si>
  <si>
    <t>１．県補助金</t>
    <rPh sb="2" eb="3">
      <t>ケン</t>
    </rPh>
    <rPh sb="3" eb="6">
      <t>ホジョキン</t>
    </rPh>
    <phoneticPr fontId="18"/>
  </si>
  <si>
    <t>２．自己資金</t>
    <rPh sb="2" eb="4">
      <t>ジコ</t>
    </rPh>
    <rPh sb="4" eb="6">
      <t>シキン</t>
    </rPh>
    <phoneticPr fontId="18"/>
  </si>
  <si>
    <t>３．その他（　　）</t>
    <rPh sb="4" eb="5">
      <t>タ</t>
    </rPh>
    <phoneticPr fontId="18"/>
  </si>
  <si>
    <t>合計</t>
    <rPh sb="0" eb="2">
      <t>ゴウケイ</t>
    </rPh>
    <phoneticPr fontId="18"/>
  </si>
  <si>
    <t>２　支出</t>
    <rPh sb="2" eb="4">
      <t>シシュツ</t>
    </rPh>
    <phoneticPr fontId="18"/>
  </si>
  <si>
    <t>収支決算書</t>
    <rPh sb="0" eb="2">
      <t>シュウシ</t>
    </rPh>
    <rPh sb="2" eb="4">
      <t>ケッサン</t>
    </rPh>
    <rPh sb="4" eb="5">
      <t>ショ</t>
    </rPh>
    <phoneticPr fontId="18"/>
  </si>
  <si>
    <t>（代表者氏名）</t>
    <rPh sb="4" eb="6">
      <t>シメイ</t>
    </rPh>
    <phoneticPr fontId="7"/>
  </si>
  <si>
    <t>（法　人　名）</t>
    <phoneticPr fontId="7"/>
  </si>
  <si>
    <t>（住　　　所）</t>
    <rPh sb="1" eb="2">
      <t>ジュウ</t>
    </rPh>
    <rPh sb="5" eb="6">
      <t>ショ</t>
    </rPh>
    <phoneticPr fontId="7"/>
  </si>
  <si>
    <t>補　助　金　等　交　付　申　請　書</t>
    <rPh sb="0" eb="1">
      <t>ホ</t>
    </rPh>
    <rPh sb="2" eb="3">
      <t>スケ</t>
    </rPh>
    <rPh sb="4" eb="5">
      <t>カネ</t>
    </rPh>
    <rPh sb="6" eb="7">
      <t>トウ</t>
    </rPh>
    <rPh sb="8" eb="9">
      <t>コウ</t>
    </rPh>
    <rPh sb="10" eb="11">
      <t>ツキ</t>
    </rPh>
    <rPh sb="12" eb="13">
      <t>サル</t>
    </rPh>
    <rPh sb="14" eb="15">
      <t>ショウ</t>
    </rPh>
    <rPh sb="16" eb="17">
      <t>ショ</t>
    </rPh>
    <phoneticPr fontId="7"/>
  </si>
  <si>
    <t>１　第２条第２号に係る納税証明書</t>
    <rPh sb="2" eb="3">
      <t>ダイ</t>
    </rPh>
    <rPh sb="4" eb="5">
      <t>ジョウ</t>
    </rPh>
    <rPh sb="5" eb="6">
      <t>ダイ</t>
    </rPh>
    <rPh sb="7" eb="8">
      <t>ゴウ</t>
    </rPh>
    <rPh sb="9" eb="10">
      <t>カカ</t>
    </rPh>
    <rPh sb="11" eb="16">
      <t>ノウゼイショウメイショ</t>
    </rPh>
    <phoneticPr fontId="7"/>
  </si>
  <si>
    <t>２　第２条第３号に係る誓約書（様式第４号）</t>
    <rPh sb="2" eb="3">
      <t>ダイ</t>
    </rPh>
    <rPh sb="4" eb="6">
      <t>ジョウダイ</t>
    </rPh>
    <rPh sb="7" eb="8">
      <t>ゴウ</t>
    </rPh>
    <rPh sb="9" eb="10">
      <t>カカ</t>
    </rPh>
    <rPh sb="11" eb="14">
      <t>セイヤクショ</t>
    </rPh>
    <rPh sb="15" eb="17">
      <t>ヨウシキ</t>
    </rPh>
    <rPh sb="17" eb="18">
      <t>ダイ</t>
    </rPh>
    <rPh sb="19" eb="20">
      <t>ゴウ</t>
    </rPh>
    <phoneticPr fontId="7"/>
  </si>
  <si>
    <t>事業所・施設等の状況</t>
    <rPh sb="0" eb="3">
      <t>ジギョウショ</t>
    </rPh>
    <rPh sb="4" eb="6">
      <t>シセツ</t>
    </rPh>
    <rPh sb="6" eb="7">
      <t>トウ</t>
    </rPh>
    <rPh sb="8" eb="10">
      <t>ジョウキョウ</t>
    </rPh>
    <phoneticPr fontId="7"/>
  </si>
  <si>
    <t>事業所・施設等の名称</t>
    <rPh sb="0" eb="3">
      <t>ジギョウショ</t>
    </rPh>
    <rPh sb="4" eb="6">
      <t>シセツ</t>
    </rPh>
    <rPh sb="6" eb="7">
      <t>トウ</t>
    </rPh>
    <rPh sb="8" eb="10">
      <t>メイショウ</t>
    </rPh>
    <phoneticPr fontId="7"/>
  </si>
  <si>
    <t>事業所・施設等の所在地</t>
    <rPh sb="0" eb="3">
      <t>ジギョウショ</t>
    </rPh>
    <rPh sb="4" eb="6">
      <t>シセツ</t>
    </rPh>
    <rPh sb="6" eb="7">
      <t>トウ</t>
    </rPh>
    <rPh sb="8" eb="11">
      <t>ショザイチ</t>
    </rPh>
    <phoneticPr fontId="7"/>
  </si>
  <si>
    <t>基準単価</t>
    <rPh sb="0" eb="2">
      <t>キジュン</t>
    </rPh>
    <rPh sb="2" eb="4">
      <t>タンカ</t>
    </rPh>
    <phoneticPr fontId="7"/>
  </si>
  <si>
    <t>助成対象の区分</t>
    <rPh sb="0" eb="2">
      <t>ジョセイ</t>
    </rPh>
    <rPh sb="2" eb="4">
      <t>タイショウ</t>
    </rPh>
    <rPh sb="5" eb="7">
      <t>クブン</t>
    </rPh>
    <phoneticPr fontId="7"/>
  </si>
  <si>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7"/>
  </si>
  <si>
    <t>＜積算内訳①：施設内療養費を除く＞</t>
    <rPh sb="1" eb="3">
      <t>セキサン</t>
    </rPh>
    <rPh sb="3" eb="5">
      <t>ウチワケ</t>
    </rPh>
    <rPh sb="7" eb="10">
      <t>シセツナイ</t>
    </rPh>
    <rPh sb="10" eb="12">
      <t>リョウヨウ</t>
    </rPh>
    <rPh sb="12" eb="13">
      <t>ヒ</t>
    </rPh>
    <rPh sb="14" eb="15">
      <t>ノゾ</t>
    </rPh>
    <phoneticPr fontId="7"/>
  </si>
  <si>
    <t>所要額①(円)</t>
    <rPh sb="0" eb="3">
      <t>ショヨウガク</t>
    </rPh>
    <rPh sb="5" eb="6">
      <t>エン</t>
    </rPh>
    <phoneticPr fontId="7"/>
  </si>
  <si>
    <t>＜積算内訳②：施設内療養費分＞</t>
    <rPh sb="1" eb="3">
      <t>セキサン</t>
    </rPh>
    <rPh sb="3" eb="5">
      <t>ウチワケ</t>
    </rPh>
    <rPh sb="7" eb="10">
      <t>シセツナイ</t>
    </rPh>
    <rPh sb="10" eb="12">
      <t>リョウヨウ</t>
    </rPh>
    <rPh sb="12" eb="13">
      <t>ヒ</t>
    </rPh>
    <rPh sb="13" eb="14">
      <t>ブン</t>
    </rPh>
    <phoneticPr fontId="7"/>
  </si>
  <si>
    <t>所要額②(円)</t>
    <rPh sb="0" eb="3">
      <t>ショヨウガク</t>
    </rPh>
    <rPh sb="5" eb="6">
      <t>エン</t>
    </rPh>
    <phoneticPr fontId="7"/>
  </si>
  <si>
    <t>人数・日数等</t>
    <rPh sb="0" eb="2">
      <t>ニンズウ</t>
    </rPh>
    <rPh sb="3" eb="5">
      <t>ニッスウ</t>
    </rPh>
    <rPh sb="5" eb="6">
      <t>トウ</t>
    </rPh>
    <phoneticPr fontId="7"/>
  </si>
  <si>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7"/>
  </si>
  <si>
    <t>合計</t>
    <phoneticPr fontId="7"/>
  </si>
  <si>
    <t>１　チェックリスト</t>
    <phoneticPr fontId="7"/>
  </si>
  <si>
    <t>コホーティング（隔離）を実施した。</t>
    <phoneticPr fontId="7"/>
  </si>
  <si>
    <t>　「補助上限額(a)」及び「補助上限額(d)」は、「介護事業所等へのサービス提供体制確保事業費補助金交付要綱」の別表１に記載された補助上限額を記入すること。</t>
    <rPh sb="11" eb="12">
      <t>オヨ</t>
    </rPh>
    <rPh sb="26" eb="28">
      <t>カイゴ</t>
    </rPh>
    <rPh sb="28" eb="31">
      <t>ジギョウショ</t>
    </rPh>
    <rPh sb="31" eb="32">
      <t>トウ</t>
    </rPh>
    <rPh sb="38" eb="40">
      <t>テイキョウ</t>
    </rPh>
    <rPh sb="40" eb="42">
      <t>タイセイ</t>
    </rPh>
    <rPh sb="42" eb="44">
      <t>カクホ</t>
    </rPh>
    <rPh sb="44" eb="47">
      <t>ジギョウヒ</t>
    </rPh>
    <rPh sb="47" eb="50">
      <t>ホジョキン</t>
    </rPh>
    <rPh sb="50" eb="52">
      <t>コウフ</t>
    </rPh>
    <rPh sb="52" eb="54">
      <t>ヨウコウ</t>
    </rPh>
    <rPh sb="56" eb="58">
      <t>ベッピョウ</t>
    </rPh>
    <phoneticPr fontId="7"/>
  </si>
  <si>
    <t>　「所要額(b)」及び「所要額(e)」は「（別記様式第２号）事業所・施設別個票」に記載した所要額（千円未満切り捨て）を記入すること。</t>
    <rPh sb="2" eb="5">
      <t>ショヨウガク</t>
    </rPh>
    <rPh sb="9" eb="10">
      <t>オヨ</t>
    </rPh>
    <rPh sb="12" eb="15">
      <t>ショヨウガク</t>
    </rPh>
    <rPh sb="22" eb="24">
      <t>ベッキ</t>
    </rPh>
    <rPh sb="24" eb="26">
      <t>ヨウシキ</t>
    </rPh>
    <rPh sb="26" eb="27">
      <t>ダイ</t>
    </rPh>
    <rPh sb="28" eb="29">
      <t>ゴウ</t>
    </rPh>
    <rPh sb="37" eb="39">
      <t>コヒョウ</t>
    </rPh>
    <rPh sb="41" eb="43">
      <t>キサイ</t>
    </rPh>
    <rPh sb="45" eb="48">
      <t>ショヨウガク</t>
    </rPh>
    <rPh sb="49" eb="50">
      <t>セン</t>
    </rPh>
    <rPh sb="50" eb="53">
      <t>エンミマン</t>
    </rPh>
    <rPh sb="53" eb="54">
      <t>キ</t>
    </rPh>
    <rPh sb="55" eb="56">
      <t>ス</t>
    </rPh>
    <rPh sb="59" eb="61">
      <t>キニュウ</t>
    </rPh>
    <phoneticPr fontId="7"/>
  </si>
  <si>
    <t>　私は、介護事業所等へのサービス提供体制確保事業費補助金交付申請を行うに当たり、次の事項について誓約します。</t>
    <rPh sb="1" eb="2">
      <t>ワタシ</t>
    </rPh>
    <rPh sb="4" eb="6">
      <t>カイゴ</t>
    </rPh>
    <rPh sb="6" eb="9">
      <t>ジギョウショ</t>
    </rPh>
    <rPh sb="9" eb="10">
      <t>トウ</t>
    </rPh>
    <rPh sb="16" eb="18">
      <t>テイキョウ</t>
    </rPh>
    <rPh sb="18" eb="20">
      <t>タイセイ</t>
    </rPh>
    <rPh sb="20" eb="22">
      <t>カクホ</t>
    </rPh>
    <rPh sb="22" eb="25">
      <t>ジギョウヒ</t>
    </rPh>
    <rPh sb="25" eb="28">
      <t>ホジョキン</t>
    </rPh>
    <rPh sb="28" eb="30">
      <t>コウフ</t>
    </rPh>
    <rPh sb="30" eb="32">
      <t>シンセイ</t>
    </rPh>
    <rPh sb="33" eb="34">
      <t>オコナ</t>
    </rPh>
    <rPh sb="36" eb="37">
      <t>ア</t>
    </rPh>
    <rPh sb="40" eb="41">
      <t>ツギ</t>
    </rPh>
    <rPh sb="42" eb="44">
      <t>ジコウ</t>
    </rPh>
    <rPh sb="48" eb="50">
      <t>セイヤク</t>
    </rPh>
    <phoneticPr fontId="7"/>
  </si>
  <si>
    <t>別記</t>
    <rPh sb="0" eb="2">
      <t>ベッキ</t>
    </rPh>
    <phoneticPr fontId="7"/>
  </si>
  <si>
    <t>　介護事業所等へのサービス提供体制確保事業費補助金交付要綱に基づく介護事業所等へのサービス提供体制確保事業費補助金については、　　　　　　　円を交付されるよう補助金等の交付に関する規則第３条の規定により、関係書類を添えて申請する。</t>
    <phoneticPr fontId="7"/>
  </si>
  <si>
    <t>性別　</t>
    <phoneticPr fontId="7"/>
  </si>
  <si>
    <t>・記入例を参考に事業所内で感染者が発生してから最終の解除日までの経緯をご記入ください。</t>
    <rPh sb="1" eb="3">
      <t>キニュウ</t>
    </rPh>
    <rPh sb="3" eb="4">
      <t>レイ</t>
    </rPh>
    <rPh sb="5" eb="7">
      <t>サンコウ</t>
    </rPh>
    <rPh sb="8" eb="11">
      <t>ジギョウショ</t>
    </rPh>
    <rPh sb="11" eb="12">
      <t>ナイ</t>
    </rPh>
    <rPh sb="13" eb="16">
      <t>カンセンシャ</t>
    </rPh>
    <rPh sb="17" eb="19">
      <t>ハッセイ</t>
    </rPh>
    <rPh sb="23" eb="25">
      <t>サイシュウ</t>
    </rPh>
    <rPh sb="26" eb="28">
      <t>カイジョ</t>
    </rPh>
    <rPh sb="28" eb="29">
      <t>ビ</t>
    </rPh>
    <rPh sb="32" eb="34">
      <t>ケイイ</t>
    </rPh>
    <rPh sb="36" eb="38">
      <t>キニュウ</t>
    </rPh>
    <phoneticPr fontId="18"/>
  </si>
  <si>
    <t>・特に、感染者が発生した日とその人数、及び施設内ゾーニング・居室隔離を行った場合はその開始日と終了日のご記入をお願いします。</t>
    <rPh sb="1" eb="2">
      <t>トク</t>
    </rPh>
    <rPh sb="4" eb="7">
      <t>カンセンシャ</t>
    </rPh>
    <rPh sb="8" eb="10">
      <t>ハッセイ</t>
    </rPh>
    <rPh sb="12" eb="13">
      <t>ヒ</t>
    </rPh>
    <rPh sb="16" eb="18">
      <t>ニンズウ</t>
    </rPh>
    <rPh sb="19" eb="20">
      <t>オヨ</t>
    </rPh>
    <rPh sb="21" eb="24">
      <t>シセツナイ</t>
    </rPh>
    <rPh sb="30" eb="32">
      <t>キョシツ</t>
    </rPh>
    <rPh sb="32" eb="34">
      <t>カクリ</t>
    </rPh>
    <rPh sb="35" eb="36">
      <t>オコナ</t>
    </rPh>
    <rPh sb="38" eb="40">
      <t>バアイ</t>
    </rPh>
    <rPh sb="43" eb="46">
      <t>カイシビ</t>
    </rPh>
    <rPh sb="47" eb="50">
      <t>シュウリョウビ</t>
    </rPh>
    <rPh sb="52" eb="54">
      <t>キニュウ</t>
    </rPh>
    <rPh sb="56" eb="57">
      <t>ネガ</t>
    </rPh>
    <phoneticPr fontId="18"/>
  </si>
  <si>
    <t>　（特に、施設内療養費を申請される場合は、ゾーニング及び隔離の実施は必須となりますので、確実にご記入ください。）</t>
    <rPh sb="2" eb="3">
      <t>トク</t>
    </rPh>
    <rPh sb="5" eb="8">
      <t>シセツナイ</t>
    </rPh>
    <rPh sb="8" eb="11">
      <t>リョウヨウヒ</t>
    </rPh>
    <rPh sb="12" eb="14">
      <t>シンセイ</t>
    </rPh>
    <rPh sb="17" eb="19">
      <t>バアイ</t>
    </rPh>
    <rPh sb="26" eb="27">
      <t>オヨ</t>
    </rPh>
    <rPh sb="28" eb="30">
      <t>カクリ</t>
    </rPh>
    <rPh sb="31" eb="33">
      <t>ジッシ</t>
    </rPh>
    <rPh sb="34" eb="36">
      <t>ヒッス</t>
    </rPh>
    <rPh sb="44" eb="46">
      <t>カクジツ</t>
    </rPh>
    <rPh sb="48" eb="50">
      <t>キニュウ</t>
    </rPh>
    <phoneticPr fontId="18"/>
  </si>
  <si>
    <t>【記入例】</t>
    <rPh sb="1" eb="3">
      <t>キニュウ</t>
    </rPh>
    <rPh sb="3" eb="4">
      <t>レイ</t>
    </rPh>
    <phoneticPr fontId="18"/>
  </si>
  <si>
    <t>年月日</t>
    <rPh sb="0" eb="3">
      <t>ネンガッピ</t>
    </rPh>
    <phoneticPr fontId="18"/>
  </si>
  <si>
    <t>内容</t>
    <rPh sb="0" eb="2">
      <t>ナイヨウ</t>
    </rPh>
    <phoneticPr fontId="18"/>
  </si>
  <si>
    <t>感染者（人）</t>
    <rPh sb="0" eb="3">
      <t>カンセンシャ</t>
    </rPh>
    <rPh sb="4" eb="5">
      <t>ニン</t>
    </rPh>
    <phoneticPr fontId="18"/>
  </si>
  <si>
    <t>施設内
ゾーニング・隔離</t>
    <rPh sb="0" eb="3">
      <t>シセツナイ</t>
    </rPh>
    <rPh sb="10" eb="12">
      <t>カクリ</t>
    </rPh>
    <phoneticPr fontId="18"/>
  </si>
  <si>
    <t>利用者</t>
    <rPh sb="0" eb="3">
      <t>リヨウシャ</t>
    </rPh>
    <phoneticPr fontId="18"/>
  </si>
  <si>
    <t>職員</t>
    <rPh sb="0" eb="2">
      <t>ショクイン</t>
    </rPh>
    <phoneticPr fontId="18"/>
  </si>
  <si>
    <t>感染者発生までの経緯</t>
    <rPh sb="0" eb="3">
      <t>カンセンシャ</t>
    </rPh>
    <rPh sb="3" eb="5">
      <t>ハッセイ</t>
    </rPh>
    <rPh sb="8" eb="10">
      <t>ケイイ</t>
    </rPh>
    <phoneticPr fontId="18"/>
  </si>
  <si>
    <t>職員Ａ出勤</t>
    <rPh sb="0" eb="2">
      <t>ショクイン</t>
    </rPh>
    <rPh sb="3" eb="5">
      <t>シュッキン</t>
    </rPh>
    <phoneticPr fontId="18"/>
  </si>
  <si>
    <t>職員Ａ体調不良によりＰＣＲ検査を実施　陽性確認</t>
    <rPh sb="0" eb="2">
      <t>ショクイン</t>
    </rPh>
    <rPh sb="3" eb="5">
      <t>タイチョウ</t>
    </rPh>
    <rPh sb="5" eb="7">
      <t>フリョウ</t>
    </rPh>
    <rPh sb="13" eb="15">
      <t>ケンサ</t>
    </rPh>
    <rPh sb="16" eb="18">
      <t>ジッシ</t>
    </rPh>
    <rPh sb="19" eb="21">
      <t>ヨウセイ</t>
    </rPh>
    <rPh sb="21" eb="23">
      <t>カクニン</t>
    </rPh>
    <phoneticPr fontId="18"/>
  </si>
  <si>
    <t>発生後の対応</t>
    <rPh sb="0" eb="2">
      <t>ハッセイ</t>
    </rPh>
    <rPh sb="2" eb="3">
      <t>ゴ</t>
    </rPh>
    <rPh sb="4" eb="6">
      <t>タイオウ</t>
    </rPh>
    <phoneticPr fontId="18"/>
  </si>
  <si>
    <t>職員Ａと接触をしていた○○氏体調不良　ＰＣＲ検査の
結果陽性確認</t>
    <rPh sb="0" eb="2">
      <t>ショクイン</t>
    </rPh>
    <rPh sb="4" eb="6">
      <t>セッショク</t>
    </rPh>
    <rPh sb="13" eb="14">
      <t>シ</t>
    </rPh>
    <rPh sb="14" eb="16">
      <t>タイチョウ</t>
    </rPh>
    <rPh sb="16" eb="18">
      <t>フリョウ</t>
    </rPh>
    <rPh sb="22" eb="24">
      <t>ケンサ</t>
    </rPh>
    <rPh sb="26" eb="28">
      <t>ケッカ</t>
    </rPh>
    <rPh sb="28" eb="30">
      <t>ヨウセイ</t>
    </rPh>
    <rPh sb="30" eb="32">
      <t>カクニン</t>
    </rPh>
    <phoneticPr fontId="18"/>
  </si>
  <si>
    <t>○○氏の陽性を受け施設内のゾーニング及び居室隔離を行う。</t>
    <rPh sb="2" eb="3">
      <t>シ</t>
    </rPh>
    <rPh sb="4" eb="6">
      <t>ヨウセイ</t>
    </rPh>
    <rPh sb="7" eb="8">
      <t>ウ</t>
    </rPh>
    <rPh sb="9" eb="12">
      <t>シセツナイ</t>
    </rPh>
    <rPh sb="18" eb="19">
      <t>オヨ</t>
    </rPh>
    <rPh sb="20" eb="22">
      <t>キョシツ</t>
    </rPh>
    <rPh sb="22" eb="24">
      <t>カクリ</t>
    </rPh>
    <rPh sb="25" eb="26">
      <t>オコナ</t>
    </rPh>
    <phoneticPr fontId="18"/>
  </si>
  <si>
    <t>開始</t>
    <rPh sb="0" eb="2">
      <t>カイシ</t>
    </rPh>
    <phoneticPr fontId="18"/>
  </si>
  <si>
    <t>利用者６名体調不良　PCR検査の結果陽性確認</t>
    <rPh sb="0" eb="3">
      <t>リヨウシャ</t>
    </rPh>
    <rPh sb="4" eb="5">
      <t>メイ</t>
    </rPh>
    <rPh sb="5" eb="7">
      <t>タイチョウ</t>
    </rPh>
    <rPh sb="7" eb="9">
      <t>フリョウ</t>
    </rPh>
    <rPh sb="13" eb="15">
      <t>ケンサ</t>
    </rPh>
    <rPh sb="16" eb="18">
      <t>ケッカ</t>
    </rPh>
    <rPh sb="18" eb="20">
      <t>ヨウセイ</t>
    </rPh>
    <rPh sb="20" eb="22">
      <t>カクニン</t>
    </rPh>
    <phoneticPr fontId="18"/>
  </si>
  <si>
    <t>職員2名　抗原検査結果陽性確認</t>
    <rPh sb="0" eb="2">
      <t>ショクイン</t>
    </rPh>
    <rPh sb="3" eb="4">
      <t>メイ</t>
    </rPh>
    <rPh sb="5" eb="7">
      <t>コウゲン</t>
    </rPh>
    <rPh sb="7" eb="9">
      <t>ケンサ</t>
    </rPh>
    <rPh sb="9" eb="11">
      <t>ケッカ</t>
    </rPh>
    <rPh sb="11" eb="13">
      <t>ヨウセイ</t>
    </rPh>
    <rPh sb="13" eb="15">
      <t>カクニン</t>
    </rPh>
    <phoneticPr fontId="18"/>
  </si>
  <si>
    <t>令和7月5日以降</t>
    <rPh sb="0" eb="2">
      <t>レイワ</t>
    </rPh>
    <rPh sb="3" eb="4">
      <t>ガツ</t>
    </rPh>
    <rPh sb="5" eb="6">
      <t>ニチ</t>
    </rPh>
    <rPh sb="6" eb="8">
      <t>イコウ</t>
    </rPh>
    <phoneticPr fontId="18"/>
  </si>
  <si>
    <t>新規感染者なし</t>
    <rPh sb="0" eb="2">
      <t>シンキ</t>
    </rPh>
    <rPh sb="2" eb="5">
      <t>カンセンシャ</t>
    </rPh>
    <phoneticPr fontId="18"/>
  </si>
  <si>
    <t>令和7月3日～7月12日</t>
    <rPh sb="0" eb="2">
      <t>レイワ</t>
    </rPh>
    <rPh sb="3" eb="4">
      <t>ガツ</t>
    </rPh>
    <rPh sb="5" eb="6">
      <t>ニチ</t>
    </rPh>
    <rPh sb="8" eb="9">
      <t>ガツ</t>
    </rPh>
    <rPh sb="11" eb="12">
      <t>ニチ</t>
    </rPh>
    <phoneticPr fontId="18"/>
  </si>
  <si>
    <t>連携医療機関の指示のもと日常的な健康観察の実施</t>
    <rPh sb="0" eb="2">
      <t>レンケイ</t>
    </rPh>
    <rPh sb="2" eb="4">
      <t>イリョウ</t>
    </rPh>
    <rPh sb="4" eb="6">
      <t>キカン</t>
    </rPh>
    <rPh sb="7" eb="9">
      <t>シジ</t>
    </rPh>
    <rPh sb="12" eb="15">
      <t>ニチジョウテキ</t>
    </rPh>
    <rPh sb="16" eb="18">
      <t>ケンコウ</t>
    </rPh>
    <rPh sb="18" eb="20">
      <t>カンサツ</t>
    </rPh>
    <rPh sb="21" eb="23">
      <t>ジッシ</t>
    </rPh>
    <phoneticPr fontId="18"/>
  </si>
  <si>
    <t>感染解除日</t>
    <rPh sb="0" eb="2">
      <t>カンセン</t>
    </rPh>
    <rPh sb="2" eb="4">
      <t>カイジョ</t>
    </rPh>
    <rPh sb="4" eb="5">
      <t>ビ</t>
    </rPh>
    <phoneticPr fontId="18"/>
  </si>
  <si>
    <t>・医師の指示により利用者全員の施設内療養を解除
・同時に施設内のゾーニング及び居室隔離を終了し通常営業に移行</t>
    <rPh sb="1" eb="3">
      <t>イシ</t>
    </rPh>
    <rPh sb="4" eb="6">
      <t>シジ</t>
    </rPh>
    <rPh sb="9" eb="12">
      <t>リヨウシャ</t>
    </rPh>
    <rPh sb="12" eb="14">
      <t>ゼンイン</t>
    </rPh>
    <rPh sb="15" eb="18">
      <t>シセツナイ</t>
    </rPh>
    <rPh sb="18" eb="20">
      <t>リョウヨウ</t>
    </rPh>
    <rPh sb="21" eb="23">
      <t>カイジョ</t>
    </rPh>
    <rPh sb="25" eb="27">
      <t>ドウジ</t>
    </rPh>
    <rPh sb="28" eb="31">
      <t>シセツナイ</t>
    </rPh>
    <rPh sb="37" eb="38">
      <t>オヨ</t>
    </rPh>
    <rPh sb="39" eb="41">
      <t>キョシツ</t>
    </rPh>
    <rPh sb="41" eb="43">
      <t>カクリ</t>
    </rPh>
    <rPh sb="44" eb="46">
      <t>シュウリョウ</t>
    </rPh>
    <rPh sb="47" eb="49">
      <t>ツウジョウ</t>
    </rPh>
    <rPh sb="49" eb="51">
      <t>エイギョウ</t>
    </rPh>
    <rPh sb="52" eb="54">
      <t>イコウ</t>
    </rPh>
    <phoneticPr fontId="18"/>
  </si>
  <si>
    <t>終了</t>
    <rPh sb="0" eb="2">
      <t>シュウリョウ</t>
    </rPh>
    <phoneticPr fontId="18"/>
  </si>
  <si>
    <t>計</t>
    <rPh sb="0" eb="1">
      <t>ケイ</t>
    </rPh>
    <phoneticPr fontId="18"/>
  </si>
  <si>
    <r>
      <t>【留意事項】
１　領収書や請求書等写しの証拠書類提出が必要なものについては全てこの一覧表に入力してください。
２　補助対象経費は</t>
    </r>
    <r>
      <rPr>
        <b/>
        <sz val="11"/>
        <color rgb="FFFF0000"/>
        <rFont val="游ゴシック"/>
        <family val="3"/>
        <charset val="128"/>
        <scheme val="minor"/>
      </rPr>
      <t>全て</t>
    </r>
    <r>
      <rPr>
        <b/>
        <u/>
        <sz val="11"/>
        <color rgb="FFFF0000"/>
        <rFont val="游ゴシック"/>
        <family val="3"/>
        <charset val="128"/>
        <scheme val="minor"/>
      </rPr>
      <t>税抜額</t>
    </r>
    <r>
      <rPr>
        <sz val="11"/>
        <color theme="1"/>
        <rFont val="游ゴシック"/>
        <family val="3"/>
        <charset val="128"/>
        <scheme val="minor"/>
      </rPr>
      <t>を入力してください。
３　</t>
    </r>
    <r>
      <rPr>
        <u/>
        <sz val="11"/>
        <color rgb="FFFF0000"/>
        <rFont val="游ゴシック"/>
        <family val="3"/>
        <charset val="128"/>
        <scheme val="minor"/>
      </rPr>
      <t>補助対象期間外に発生したかかりまし経費</t>
    </r>
    <r>
      <rPr>
        <sz val="11"/>
        <color theme="1"/>
        <rFont val="游ゴシック"/>
        <family val="3"/>
        <charset val="128"/>
        <scheme val="minor"/>
      </rPr>
      <t>は、原則として</t>
    </r>
    <r>
      <rPr>
        <b/>
        <u/>
        <sz val="11"/>
        <color rgb="FFFF0000"/>
        <rFont val="游ゴシック"/>
        <family val="3"/>
        <charset val="128"/>
        <scheme val="minor"/>
      </rPr>
      <t>補助対象外</t>
    </r>
    <r>
      <rPr>
        <sz val="11"/>
        <color theme="1"/>
        <rFont val="游ゴシック"/>
        <family val="3"/>
        <charset val="128"/>
        <scheme val="minor"/>
      </rPr>
      <t>となります。
　　（発生した日から収束日までに要した（=発注した）通常の介護サービスの提供では想定されないかかり増し費用が対象となります。）
４　「領収等No」には、別途ご提出いただく領収書等写しに記載いただく番号と同じものを入力してください。
５　「品目名」については、商品や作業等ごとに記載し、一つの項目に複数の商品等を記載しないようにしてください。
　　（「マスク、ガウン等」といった記載は不可です。）
６　</t>
    </r>
    <r>
      <rPr>
        <sz val="11"/>
        <color rgb="FFFF0000"/>
        <rFont val="游ゴシック"/>
        <family val="3"/>
        <charset val="128"/>
        <scheme val="minor"/>
      </rPr>
      <t>商品名では入力しないでください。　　（●●スーパーコップ×⇒使い捨て食器〇、ハンドスキッシュ×⇒手指消毒剤○）</t>
    </r>
    <r>
      <rPr>
        <sz val="11"/>
        <color theme="1"/>
        <rFont val="游ゴシック"/>
        <family val="3"/>
        <charset val="128"/>
        <scheme val="minor"/>
      </rPr>
      <t xml:space="preserve">
７　行数が不足する場合は、必要に応じて行を増やしてください。</t>
    </r>
    <rPh sb="45" eb="47">
      <t>ニュウリョク</t>
    </rPh>
    <rPh sb="57" eb="59">
      <t>ホジョ</t>
    </rPh>
    <rPh sb="59" eb="61">
      <t>タイショウ</t>
    </rPh>
    <rPh sb="61" eb="63">
      <t>ケイヒ</t>
    </rPh>
    <rPh sb="64" eb="65">
      <t>スベ</t>
    </rPh>
    <rPh sb="66" eb="68">
      <t>ゼイヌ</t>
    </rPh>
    <rPh sb="68" eb="69">
      <t>ガク</t>
    </rPh>
    <rPh sb="70" eb="72">
      <t>ニュウリョク</t>
    </rPh>
    <rPh sb="82" eb="84">
      <t>ホジョ</t>
    </rPh>
    <rPh sb="84" eb="86">
      <t>タイショウ</t>
    </rPh>
    <rPh sb="187" eb="189">
      <t>リョウシュウ</t>
    </rPh>
    <rPh sb="189" eb="190">
      <t>トウ</t>
    </rPh>
    <rPh sb="196" eb="198">
      <t>ベット</t>
    </rPh>
    <rPh sb="199" eb="201">
      <t>テイシュツ</t>
    </rPh>
    <rPh sb="205" eb="208">
      <t>リョウシュウショ</t>
    </rPh>
    <rPh sb="208" eb="209">
      <t>トウ</t>
    </rPh>
    <rPh sb="209" eb="210">
      <t>ウツ</t>
    </rPh>
    <rPh sb="212" eb="214">
      <t>キサイ</t>
    </rPh>
    <rPh sb="218" eb="220">
      <t>バンゴウ</t>
    </rPh>
    <rPh sb="221" eb="222">
      <t>オナ</t>
    </rPh>
    <rPh sb="226" eb="228">
      <t>ニュウリョク</t>
    </rPh>
    <rPh sb="241" eb="242">
      <t>メイ</t>
    </rPh>
    <rPh sb="320" eb="323">
      <t>ショウヒンメイ</t>
    </rPh>
    <rPh sb="325" eb="327">
      <t>ニュウリョク</t>
    </rPh>
    <rPh sb="350" eb="351">
      <t>ツカ</t>
    </rPh>
    <rPh sb="352" eb="353">
      <t>ス</t>
    </rPh>
    <rPh sb="354" eb="356">
      <t>ショッキ</t>
    </rPh>
    <rPh sb="368" eb="370">
      <t>シュシ</t>
    </rPh>
    <rPh sb="370" eb="373">
      <t>ショウドクザイ</t>
    </rPh>
    <rPh sb="379" eb="380">
      <t>スウ</t>
    </rPh>
    <rPh sb="381" eb="383">
      <t>フソク</t>
    </rPh>
    <rPh sb="389" eb="391">
      <t>ヒツヨウ</t>
    </rPh>
    <rPh sb="392" eb="393">
      <t>オウ</t>
    </rPh>
    <phoneticPr fontId="42"/>
  </si>
  <si>
    <t>領収等No</t>
    <rPh sb="0" eb="2">
      <t>リョウシュウ</t>
    </rPh>
    <rPh sb="2" eb="3">
      <t>トウ</t>
    </rPh>
    <phoneticPr fontId="18"/>
  </si>
  <si>
    <t>発注日
（依頼日）</t>
    <rPh sb="0" eb="3">
      <t>ハッチュウビ</t>
    </rPh>
    <rPh sb="5" eb="8">
      <t>イライビ</t>
    </rPh>
    <phoneticPr fontId="18"/>
  </si>
  <si>
    <t>納品日
（施行日）</t>
    <rPh sb="0" eb="3">
      <t>ノウヒンビ</t>
    </rPh>
    <rPh sb="5" eb="8">
      <t>セコウビ</t>
    </rPh>
    <phoneticPr fontId="18"/>
  </si>
  <si>
    <t>費目名</t>
    <rPh sb="0" eb="2">
      <t>ヒモク</t>
    </rPh>
    <rPh sb="2" eb="3">
      <t>メイ</t>
    </rPh>
    <phoneticPr fontId="18"/>
  </si>
  <si>
    <t>品目名</t>
    <rPh sb="0" eb="3">
      <t>ヒンモクメイ</t>
    </rPh>
    <phoneticPr fontId="18"/>
  </si>
  <si>
    <t>数量</t>
    <rPh sb="0" eb="2">
      <t>スウリョウ</t>
    </rPh>
    <phoneticPr fontId="18"/>
  </si>
  <si>
    <t>単位</t>
    <rPh sb="0" eb="2">
      <t>タンイ</t>
    </rPh>
    <phoneticPr fontId="18"/>
  </si>
  <si>
    <t>単価</t>
    <rPh sb="0" eb="2">
      <t>タンカ</t>
    </rPh>
    <phoneticPr fontId="18"/>
  </si>
  <si>
    <t>金額（税抜）</t>
    <rPh sb="0" eb="2">
      <t>キンガク</t>
    </rPh>
    <rPh sb="3" eb="5">
      <t>ゼイヌキ</t>
    </rPh>
    <phoneticPr fontId="18"/>
  </si>
  <si>
    <t>（例）</t>
    <rPh sb="1" eb="2">
      <t>レイ</t>
    </rPh>
    <phoneticPr fontId="18"/>
  </si>
  <si>
    <t>衛生用品購入</t>
  </si>
  <si>
    <t>消毒液　45L×１本</t>
    <rPh sb="0" eb="2">
      <t>ショウドク</t>
    </rPh>
    <rPh sb="2" eb="3">
      <t>エキ</t>
    </rPh>
    <rPh sb="9" eb="10">
      <t>ホン</t>
    </rPh>
    <phoneticPr fontId="18"/>
  </si>
  <si>
    <t>本</t>
    <rPh sb="0" eb="1">
      <t>ホン</t>
    </rPh>
    <phoneticPr fontId="18"/>
  </si>
  <si>
    <t>感染性廃棄物処理費用</t>
  </si>
  <si>
    <t>感染性廃棄物回収費用</t>
    <rPh sb="0" eb="3">
      <t>カンセンセイ</t>
    </rPh>
    <rPh sb="3" eb="6">
      <t>ハイキブツ</t>
    </rPh>
    <rPh sb="6" eb="8">
      <t>カイシュウ</t>
    </rPh>
    <rPh sb="8" eb="10">
      <t>ヒヨウ</t>
    </rPh>
    <phoneticPr fontId="18"/>
  </si>
  <si>
    <t>kg</t>
    <phoneticPr fontId="18"/>
  </si>
  <si>
    <t>消毒・清掃</t>
  </si>
  <si>
    <t>施設内消毒委託料</t>
    <rPh sb="0" eb="3">
      <t>シセツナイ</t>
    </rPh>
    <rPh sb="3" eb="5">
      <t>ショウドク</t>
    </rPh>
    <rPh sb="5" eb="8">
      <t>イタクリョウ</t>
    </rPh>
    <phoneticPr fontId="18"/>
  </si>
  <si>
    <t>回</t>
    <rPh sb="0" eb="1">
      <t>カイ</t>
    </rPh>
    <phoneticPr fontId="18"/>
  </si>
  <si>
    <t>宿泊費</t>
  </si>
  <si>
    <t>帰宅困難職員の宿泊費（5/7～5/10　３泊×２名）</t>
    <rPh sb="0" eb="6">
      <t>キタクコンナンショクイン</t>
    </rPh>
    <rPh sb="7" eb="10">
      <t>シュクハクヒ</t>
    </rPh>
    <rPh sb="21" eb="22">
      <t>ハク</t>
    </rPh>
    <rPh sb="24" eb="25">
      <t>メイ</t>
    </rPh>
    <phoneticPr fontId="18"/>
  </si>
  <si>
    <t>泊</t>
    <rPh sb="0" eb="1">
      <t>ハク</t>
    </rPh>
    <phoneticPr fontId="18"/>
  </si>
  <si>
    <t>（円）</t>
    <rPh sb="1" eb="2">
      <t>エン</t>
    </rPh>
    <phoneticPr fontId="18"/>
  </si>
  <si>
    <t>No.</t>
    <phoneticPr fontId="18"/>
  </si>
  <si>
    <t>職員氏名</t>
    <rPh sb="0" eb="2">
      <t>ショクイン</t>
    </rPh>
    <rPh sb="2" eb="4">
      <t>シメイ</t>
    </rPh>
    <phoneticPr fontId="18"/>
  </si>
  <si>
    <t>手当の種類</t>
    <rPh sb="0" eb="2">
      <t>テアテ</t>
    </rPh>
    <rPh sb="3" eb="5">
      <t>シュルイ</t>
    </rPh>
    <phoneticPr fontId="18"/>
  </si>
  <si>
    <t>対象時期</t>
    <rPh sb="0" eb="2">
      <t>タイショウ</t>
    </rPh>
    <rPh sb="2" eb="4">
      <t>ジキ</t>
    </rPh>
    <phoneticPr fontId="18"/>
  </si>
  <si>
    <t>支給日</t>
    <rPh sb="0" eb="3">
      <t>シキュウビ</t>
    </rPh>
    <phoneticPr fontId="18"/>
  </si>
  <si>
    <t>回数</t>
    <rPh sb="0" eb="2">
      <t>カイスウ</t>
    </rPh>
    <phoneticPr fontId="18"/>
  </si>
  <si>
    <t>長寿　たろう</t>
    <rPh sb="0" eb="2">
      <t>チョウジュ</t>
    </rPh>
    <phoneticPr fontId="18"/>
  </si>
  <si>
    <t>超過勤務手当</t>
    <rPh sb="0" eb="2">
      <t>チョウカ</t>
    </rPh>
    <rPh sb="2" eb="4">
      <t>キンム</t>
    </rPh>
    <rPh sb="4" eb="6">
      <t>テアテ</t>
    </rPh>
    <phoneticPr fontId="18"/>
  </si>
  <si>
    <t>5/8～5/26</t>
    <phoneticPr fontId="18"/>
  </si>
  <si>
    <t>－</t>
    <phoneticPr fontId="18"/>
  </si>
  <si>
    <t>時間</t>
    <rPh sb="0" eb="2">
      <t>ジカン</t>
    </rPh>
    <phoneticPr fontId="18"/>
  </si>
  <si>
    <t>危険手当</t>
    <rPh sb="0" eb="2">
      <t>キケン</t>
    </rPh>
    <rPh sb="2" eb="4">
      <t>テアテ</t>
    </rPh>
    <phoneticPr fontId="18"/>
  </si>
  <si>
    <t>日</t>
    <rPh sb="0" eb="1">
      <t>ニチ</t>
    </rPh>
    <phoneticPr fontId="18"/>
  </si>
  <si>
    <t>・適宜、行と列を挿入し作成ください。</t>
    <rPh sb="1" eb="3">
      <t>テキギ</t>
    </rPh>
    <rPh sb="4" eb="5">
      <t>ギョウ</t>
    </rPh>
    <rPh sb="6" eb="7">
      <t>レツ</t>
    </rPh>
    <rPh sb="8" eb="10">
      <t>ソウニュウ</t>
    </rPh>
    <rPh sb="11" eb="13">
      <t>サクセイ</t>
    </rPh>
    <phoneticPr fontId="7"/>
  </si>
  <si>
    <t>補助申請総額</t>
    <rPh sb="0" eb="2">
      <t>ホジョ</t>
    </rPh>
    <rPh sb="2" eb="4">
      <t>シンセイ</t>
    </rPh>
    <rPh sb="4" eb="6">
      <t>ソウガク</t>
    </rPh>
    <phoneticPr fontId="18"/>
  </si>
  <si>
    <t>入居者</t>
    <rPh sb="0" eb="3">
      <t>ニュウキョシャ</t>
    </rPh>
    <phoneticPr fontId="18"/>
  </si>
  <si>
    <t>（例）</t>
    <rPh sb="1" eb="2">
      <t>レイ</t>
    </rPh>
    <phoneticPr fontId="7"/>
  </si>
  <si>
    <t>解除</t>
    <rPh sb="0" eb="2">
      <t>カイジョ</t>
    </rPh>
    <phoneticPr fontId="7"/>
  </si>
  <si>
    <t>３　第５条第２項に規定する書類</t>
    <rPh sb="2" eb="3">
      <t>ダイ</t>
    </rPh>
    <rPh sb="4" eb="5">
      <t>ジョウ</t>
    </rPh>
    <rPh sb="5" eb="6">
      <t>ダイ</t>
    </rPh>
    <rPh sb="7" eb="8">
      <t>コウ</t>
    </rPh>
    <rPh sb="9" eb="11">
      <t>キテイ</t>
    </rPh>
    <rPh sb="13" eb="15">
      <t>ショルイ</t>
    </rPh>
    <phoneticPr fontId="7"/>
  </si>
  <si>
    <r>
      <t>所要額①</t>
    </r>
    <r>
      <rPr>
        <sz val="5"/>
        <rFont val="ＭＳ 明朝"/>
        <family val="1"/>
        <charset val="128"/>
      </rPr>
      <t xml:space="preserve">
(施設内療養費を除く)</t>
    </r>
    <rPh sb="0" eb="3">
      <t>ショヨウガク</t>
    </rPh>
    <rPh sb="6" eb="9">
      <t>シセツナイ</t>
    </rPh>
    <rPh sb="9" eb="11">
      <t>リョウヨウ</t>
    </rPh>
    <rPh sb="11" eb="12">
      <t>ヒ</t>
    </rPh>
    <rPh sb="13" eb="14">
      <t>ノゾ</t>
    </rPh>
    <phoneticPr fontId="7"/>
  </si>
  <si>
    <r>
      <t>所要額②</t>
    </r>
    <r>
      <rPr>
        <sz val="5"/>
        <rFont val="ＭＳ 明朝"/>
        <family val="1"/>
        <charset val="128"/>
      </rPr>
      <t xml:space="preserve">
(施設内療養費分)</t>
    </r>
    <rPh sb="0" eb="3">
      <t>ショヨウガク</t>
    </rPh>
    <rPh sb="6" eb="9">
      <t>シセツナイ</t>
    </rPh>
    <rPh sb="9" eb="11">
      <t>リョウヨウ</t>
    </rPh>
    <rPh sb="11" eb="12">
      <t>ヒ</t>
    </rPh>
    <rPh sb="12" eb="13">
      <t>ブン</t>
    </rPh>
    <phoneticPr fontId="7"/>
  </si>
  <si>
    <t>No.9</t>
    <phoneticPr fontId="7"/>
  </si>
  <si>
    <t>No.12</t>
    <phoneticPr fontId="7"/>
  </si>
  <si>
    <t>No.20</t>
    <phoneticPr fontId="7"/>
  </si>
  <si>
    <t>男</t>
    <rPh sb="0" eb="1">
      <t>オトコ</t>
    </rPh>
    <phoneticPr fontId="7"/>
  </si>
  <si>
    <t>法人住所</t>
    <rPh sb="0" eb="2">
      <t>ホウジン</t>
    </rPh>
    <rPh sb="2" eb="4">
      <t>ジュウショ</t>
    </rPh>
    <phoneticPr fontId="7"/>
  </si>
  <si>
    <t>入力項目</t>
    <rPh sb="0" eb="2">
      <t>ニュウリョク</t>
    </rPh>
    <rPh sb="2" eb="4">
      <t>コウモク</t>
    </rPh>
    <phoneticPr fontId="7"/>
  </si>
  <si>
    <t>入力欄</t>
    <rPh sb="0" eb="2">
      <t>ニュウリョク</t>
    </rPh>
    <rPh sb="2" eb="3">
      <t>ラン</t>
    </rPh>
    <phoneticPr fontId="7"/>
  </si>
  <si>
    <t>入力例　・　備考欄</t>
    <rPh sb="0" eb="2">
      <t>ニュウリョク</t>
    </rPh>
    <rPh sb="1" eb="2">
      <t>サンニュウ</t>
    </rPh>
    <rPh sb="2" eb="3">
      <t>レイ</t>
    </rPh>
    <rPh sb="6" eb="9">
      <t>ビコウラン</t>
    </rPh>
    <phoneticPr fontId="7"/>
  </si>
  <si>
    <t>女</t>
    <rPh sb="0" eb="1">
      <t>オンナ</t>
    </rPh>
    <phoneticPr fontId="7"/>
  </si>
  <si>
    <t>事業所住所</t>
    <rPh sb="0" eb="3">
      <t>ジギョウショ</t>
    </rPh>
    <rPh sb="3" eb="5">
      <t>ジュウショ</t>
    </rPh>
    <phoneticPr fontId="7"/>
  </si>
  <si>
    <t>担
当
者
情
報</t>
    <rPh sb="0" eb="1">
      <t>タン</t>
    </rPh>
    <rPh sb="2" eb="3">
      <t>トウ</t>
    </rPh>
    <rPh sb="4" eb="5">
      <t>シャ</t>
    </rPh>
    <rPh sb="6" eb="7">
      <t>ジョウ</t>
    </rPh>
    <rPh sb="8" eb="9">
      <t>ホウ</t>
    </rPh>
    <phoneticPr fontId="7"/>
  </si>
  <si>
    <t>担当者氏名（フルネーム）</t>
    <rPh sb="0" eb="3">
      <t>タントウシャ</t>
    </rPh>
    <rPh sb="3" eb="5">
      <t>シメイ</t>
    </rPh>
    <phoneticPr fontId="7"/>
  </si>
  <si>
    <t>宮崎　太郎</t>
    <rPh sb="0" eb="2">
      <t>ミヤザキ</t>
    </rPh>
    <rPh sb="3" eb="5">
      <t>タロウ</t>
    </rPh>
    <phoneticPr fontId="7"/>
  </si>
  <si>
    <t>0985-26-7058</t>
    <phoneticPr fontId="7"/>
  </si>
  <si>
    <t>メールアドレス</t>
    <phoneticPr fontId="7"/>
  </si>
  <si>
    <t>shisetsu@pref.miyazaki.lg.jp</t>
    <phoneticPr fontId="7"/>
  </si>
  <si>
    <t>法
人
情
報</t>
    <rPh sb="0" eb="1">
      <t>ホウ</t>
    </rPh>
    <rPh sb="2" eb="3">
      <t>ニン</t>
    </rPh>
    <rPh sb="4" eb="5">
      <t>ジョウ</t>
    </rPh>
    <rPh sb="6" eb="7">
      <t>ホウ</t>
    </rPh>
    <phoneticPr fontId="7"/>
  </si>
  <si>
    <t>法人ﾌﾘｶﾞﾅ</t>
    <rPh sb="0" eb="2">
      <t>ホウジン</t>
    </rPh>
    <phoneticPr fontId="7"/>
  </si>
  <si>
    <t>ｼｬｶｲﾌｸｼﾎｳｼﾞﾝ○○ｶｲ</t>
    <phoneticPr fontId="7"/>
  </si>
  <si>
    <t>法人名</t>
  </si>
  <si>
    <t>社会福祉法人○○会</t>
    <rPh sb="0" eb="2">
      <t>シャカイ</t>
    </rPh>
    <rPh sb="2" eb="4">
      <t>フクシ</t>
    </rPh>
    <rPh sb="4" eb="6">
      <t>ホウジン</t>
    </rPh>
    <rPh sb="8" eb="9">
      <t>カイ</t>
    </rPh>
    <phoneticPr fontId="7"/>
  </si>
  <si>
    <t>代表者ﾌﾘｶﾞﾅ</t>
    <rPh sb="0" eb="2">
      <t>ダイヒョウ</t>
    </rPh>
    <rPh sb="2" eb="3">
      <t>シャ</t>
    </rPh>
    <phoneticPr fontId="7"/>
  </si>
  <si>
    <t>ﾘｼﾞﾁｮｳ　ﾐﾔｻﾞｷ　ﾊﾅｺ</t>
    <phoneticPr fontId="7"/>
  </si>
  <si>
    <t>代表者（役職・氏名）</t>
    <phoneticPr fontId="7"/>
  </si>
  <si>
    <t>理事長　宮崎　花子</t>
    <rPh sb="0" eb="3">
      <t>リジチョウ</t>
    </rPh>
    <rPh sb="4" eb="6">
      <t>ミヤザキ</t>
    </rPh>
    <rPh sb="7" eb="9">
      <t>ハナコ</t>
    </rPh>
    <phoneticPr fontId="7"/>
  </si>
  <si>
    <t>代表者の生年月日</t>
    <rPh sb="0" eb="3">
      <t>ダイヒョウシャ</t>
    </rPh>
    <rPh sb="4" eb="6">
      <t>セイネン</t>
    </rPh>
    <rPh sb="6" eb="8">
      <t>ガッピ</t>
    </rPh>
    <phoneticPr fontId="7"/>
  </si>
  <si>
    <t>昭和○○年○○月○○日</t>
    <rPh sb="0" eb="2">
      <t>ショウワ</t>
    </rPh>
    <rPh sb="4" eb="5">
      <t>ネン</t>
    </rPh>
    <rPh sb="7" eb="8">
      <t>ガツ</t>
    </rPh>
    <rPh sb="10" eb="11">
      <t>ニチ</t>
    </rPh>
    <phoneticPr fontId="7"/>
  </si>
  <si>
    <t>代表者の性別</t>
    <rPh sb="0" eb="3">
      <t>ダイヒョウシャ</t>
    </rPh>
    <rPh sb="4" eb="6">
      <t>セイベツ</t>
    </rPh>
    <phoneticPr fontId="7"/>
  </si>
  <si>
    <t>プルダウンリスト（※）から選択</t>
    <rPh sb="13" eb="15">
      <t>センタク</t>
    </rPh>
    <phoneticPr fontId="7"/>
  </si>
  <si>
    <t>法人の郵便番号</t>
    <rPh sb="0" eb="2">
      <t>ホウジン</t>
    </rPh>
    <rPh sb="3" eb="7">
      <t>ユウビンバンゴウ</t>
    </rPh>
    <phoneticPr fontId="7"/>
  </si>
  <si>
    <t>880-8501</t>
    <phoneticPr fontId="7"/>
  </si>
  <si>
    <t>法人の住所</t>
    <rPh sb="0" eb="2">
      <t>ホウジン</t>
    </rPh>
    <rPh sb="3" eb="5">
      <t>ジュウショ</t>
    </rPh>
    <phoneticPr fontId="7"/>
  </si>
  <si>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7"/>
  </si>
  <si>
    <t>事
業
所
情
報</t>
    <rPh sb="0" eb="1">
      <t>コト</t>
    </rPh>
    <rPh sb="2" eb="3">
      <t>ギョウ</t>
    </rPh>
    <rPh sb="4" eb="5">
      <t>ショ</t>
    </rPh>
    <rPh sb="6" eb="7">
      <t>ジョウ</t>
    </rPh>
    <rPh sb="8" eb="9">
      <t>ホウ</t>
    </rPh>
    <phoneticPr fontId="7"/>
  </si>
  <si>
    <t>事業所・施設種別</t>
    <rPh sb="0" eb="3">
      <t>ジギョウショ</t>
    </rPh>
    <rPh sb="4" eb="6">
      <t>シセツ</t>
    </rPh>
    <rPh sb="6" eb="8">
      <t>シュベツ</t>
    </rPh>
    <phoneticPr fontId="7"/>
  </si>
  <si>
    <t>事業所ﾌﾘｶﾞﾅ</t>
    <rPh sb="0" eb="3">
      <t>ジギョウショ</t>
    </rPh>
    <phoneticPr fontId="7"/>
  </si>
  <si>
    <t>ﾄｸﾍﾞﾂﾖｳｺﾞﾛｳｼﾞﾝﾎｰﾑ○○</t>
    <phoneticPr fontId="7"/>
  </si>
  <si>
    <t>特別養護老人ホーム○○</t>
    <phoneticPr fontId="7"/>
  </si>
  <si>
    <t>養護老人ホーム、軽費老人ホーム、有料老人ホーム、サービス付き高齢者向け住宅は入力不要です。</t>
    <rPh sb="0" eb="4">
      <t>ヨウゴロウジン</t>
    </rPh>
    <rPh sb="8" eb="12">
      <t>ケイヒロウジン</t>
    </rPh>
    <rPh sb="16" eb="20">
      <t>ユウリョウロウジン</t>
    </rPh>
    <rPh sb="28" eb="29">
      <t>ツ</t>
    </rPh>
    <rPh sb="30" eb="34">
      <t>コウレイシャム</t>
    </rPh>
    <rPh sb="35" eb="37">
      <t>ジュウタク</t>
    </rPh>
    <rPh sb="38" eb="40">
      <t>ニュウリョク</t>
    </rPh>
    <rPh sb="40" eb="42">
      <t>フヨウ</t>
    </rPh>
    <phoneticPr fontId="7"/>
  </si>
  <si>
    <t>事業所の郵便番号</t>
    <rPh sb="0" eb="3">
      <t>ジギョウショ</t>
    </rPh>
    <rPh sb="4" eb="6">
      <t>ユウビン</t>
    </rPh>
    <rPh sb="6" eb="8">
      <t>バンゴウ</t>
    </rPh>
    <phoneticPr fontId="7"/>
  </si>
  <si>
    <t>880-0032</t>
    <phoneticPr fontId="7"/>
  </si>
  <si>
    <t>事業所の住所</t>
    <rPh sb="0" eb="3">
      <t>ジギョウショ</t>
    </rPh>
    <rPh sb="4" eb="6">
      <t>ジュウショ</t>
    </rPh>
    <phoneticPr fontId="7"/>
  </si>
  <si>
    <t>宮崎県宮崎市霧島1-1-2</t>
    <rPh sb="0" eb="3">
      <t>ミヤザキケン</t>
    </rPh>
    <rPh sb="3" eb="6">
      <t>ミヤザキシ</t>
    </rPh>
    <rPh sb="6" eb="8">
      <t>キリシマ</t>
    </rPh>
    <phoneticPr fontId="7"/>
  </si>
  <si>
    <t>事業所の管理者</t>
    <rPh sb="0" eb="3">
      <t>ジギョウショ</t>
    </rPh>
    <rPh sb="4" eb="7">
      <t>カンリシャ</t>
    </rPh>
    <phoneticPr fontId="7"/>
  </si>
  <si>
    <t>施設長　宮崎　太郎</t>
    <rPh sb="0" eb="3">
      <t>シセツチョウ</t>
    </rPh>
    <rPh sb="4" eb="6">
      <t>ミヤザキ</t>
    </rPh>
    <rPh sb="7" eb="9">
      <t>タロウ</t>
    </rPh>
    <phoneticPr fontId="7"/>
  </si>
  <si>
    <t>事業所の定員</t>
    <rPh sb="0" eb="3">
      <t>ジギョウショ</t>
    </rPh>
    <rPh sb="4" eb="6">
      <t>テイイン</t>
    </rPh>
    <phoneticPr fontId="7"/>
  </si>
  <si>
    <t>施設系サービスのみ入力してください。
施設系サービス以外のサービスは入力不要です。</t>
    <rPh sb="0" eb="2">
      <t>シセツ</t>
    </rPh>
    <rPh sb="2" eb="3">
      <t>ケイ</t>
    </rPh>
    <rPh sb="9" eb="11">
      <t>ニュウリョク</t>
    </rPh>
    <rPh sb="19" eb="21">
      <t>シセツ</t>
    </rPh>
    <rPh sb="21" eb="22">
      <t>ケイ</t>
    </rPh>
    <rPh sb="26" eb="28">
      <t>イガイ</t>
    </rPh>
    <rPh sb="34" eb="36">
      <t>ニュウリョク</t>
    </rPh>
    <rPh sb="36" eb="38">
      <t>フヨウ</t>
    </rPh>
    <phoneticPr fontId="7"/>
  </si>
  <si>
    <t>申請情報</t>
    <rPh sb="0" eb="2">
      <t>シンセイ</t>
    </rPh>
    <rPh sb="2" eb="4">
      <t>ジョウホウ</t>
    </rPh>
    <phoneticPr fontId="7"/>
  </si>
  <si>
    <t>通知書の送付先</t>
    <rPh sb="0" eb="3">
      <t>ツウチショ</t>
    </rPh>
    <rPh sb="4" eb="7">
      <t>ソウフサキ</t>
    </rPh>
    <phoneticPr fontId="7"/>
  </si>
  <si>
    <t>プルダウンリスト（※）から選択</t>
    <phoneticPr fontId="7"/>
  </si>
  <si>
    <t>申請年月日</t>
    <rPh sb="0" eb="2">
      <t>シンセイ</t>
    </rPh>
    <rPh sb="2" eb="5">
      <t>ネンガッピ</t>
    </rPh>
    <phoneticPr fontId="7"/>
  </si>
  <si>
    <t>書類の申請年月日を入力してください。</t>
    <rPh sb="0" eb="2">
      <t>ショルイ</t>
    </rPh>
    <rPh sb="3" eb="5">
      <t>シンセイ</t>
    </rPh>
    <rPh sb="5" eb="8">
      <t>ネンガッピ</t>
    </rPh>
    <rPh sb="9" eb="11">
      <t>ニュウリョク</t>
    </rPh>
    <phoneticPr fontId="7"/>
  </si>
  <si>
    <t>※エクセルのバージョンが古い場合は、プルダウンリストが表示されないことがありますので、
　その際は、右側のリストから、該当する項目を直接選択して、入力欄に貼り付けてください。</t>
    <rPh sb="12" eb="13">
      <t>フル</t>
    </rPh>
    <rPh sb="14" eb="16">
      <t>バアイ</t>
    </rPh>
    <rPh sb="27" eb="29">
      <t>ヒョウジ</t>
    </rPh>
    <rPh sb="47" eb="48">
      <t>サイ</t>
    </rPh>
    <phoneticPr fontId="7"/>
  </si>
  <si>
    <r>
      <t>○感染発生の経緯</t>
    </r>
    <r>
      <rPr>
        <b/>
        <u val="double"/>
        <sz val="20"/>
        <color rgb="FFFF0000"/>
        <rFont val="游ゴシック"/>
        <family val="3"/>
        <charset val="128"/>
        <scheme val="minor"/>
      </rPr>
      <t>【必須】</t>
    </r>
    <rPh sb="1" eb="3">
      <t>カンセン</t>
    </rPh>
    <rPh sb="3" eb="5">
      <t>ハッセイ</t>
    </rPh>
    <rPh sb="6" eb="8">
      <t>ケイイ</t>
    </rPh>
    <rPh sb="9" eb="11">
      <t>ヒッス</t>
    </rPh>
    <phoneticPr fontId="18"/>
  </si>
  <si>
    <r>
      <t>○領収書等の明細一覧</t>
    </r>
    <r>
      <rPr>
        <b/>
        <u val="double"/>
        <sz val="20"/>
        <color rgb="FF0070C0"/>
        <rFont val="游ゴシック"/>
        <family val="3"/>
        <charset val="128"/>
        <scheme val="minor"/>
      </rPr>
      <t>【該当する場合のみ】</t>
    </r>
    <rPh sb="1" eb="4">
      <t>リョウシュウショ</t>
    </rPh>
    <rPh sb="4" eb="5">
      <t>トウ</t>
    </rPh>
    <rPh sb="6" eb="8">
      <t>メイサイ</t>
    </rPh>
    <rPh sb="8" eb="10">
      <t>イチラン</t>
    </rPh>
    <rPh sb="11" eb="13">
      <t>ガイトウ</t>
    </rPh>
    <rPh sb="15" eb="17">
      <t>バアイ</t>
    </rPh>
    <phoneticPr fontId="18"/>
  </si>
  <si>
    <t>その他</t>
  </si>
  <si>
    <r>
      <t>○割増賃金・手当等の明細一覧</t>
    </r>
    <r>
      <rPr>
        <b/>
        <u val="double"/>
        <sz val="20"/>
        <color rgb="FF0070C0"/>
        <rFont val="游ゴシック"/>
        <family val="3"/>
        <charset val="128"/>
        <scheme val="minor"/>
      </rPr>
      <t>【該当する場合のみ】</t>
    </r>
    <rPh sb="1" eb="3">
      <t>ワリマシ</t>
    </rPh>
    <rPh sb="3" eb="5">
      <t>チンギン</t>
    </rPh>
    <rPh sb="6" eb="8">
      <t>テアテ</t>
    </rPh>
    <rPh sb="8" eb="9">
      <t>トウ</t>
    </rPh>
    <rPh sb="10" eb="12">
      <t>メイサイ</t>
    </rPh>
    <rPh sb="12" eb="14">
      <t>イチラン</t>
    </rPh>
    <rPh sb="15" eb="17">
      <t>ガイトウ</t>
    </rPh>
    <rPh sb="19" eb="21">
      <t>バアイ</t>
    </rPh>
    <phoneticPr fontId="18"/>
  </si>
  <si>
    <t>割増賃金・手当</t>
    <rPh sb="0" eb="4">
      <t>ワリマシチンギン</t>
    </rPh>
    <rPh sb="5" eb="7">
      <t>テアテ</t>
    </rPh>
    <phoneticPr fontId="7"/>
  </si>
  <si>
    <r>
      <t>○施設内療養の一覧表</t>
    </r>
    <r>
      <rPr>
        <b/>
        <u val="double"/>
        <sz val="18"/>
        <color rgb="FF0070C0"/>
        <rFont val="ＭＳ Ｐゴシック"/>
        <family val="3"/>
        <charset val="128"/>
      </rPr>
      <t>【該当する場合のみ】</t>
    </r>
    <rPh sb="1" eb="4">
      <t>シセツナイ</t>
    </rPh>
    <rPh sb="4" eb="6">
      <t>リョウヨウ</t>
    </rPh>
    <rPh sb="7" eb="10">
      <t>イチランヒョウ</t>
    </rPh>
    <phoneticPr fontId="7"/>
  </si>
  <si>
    <t>・対象事業所：介護老人福祉施設、地域密着型介護老人福祉施設、介護老人保健施設、介護療養型医療施設、介護医療院、認知症対応型共同生活介護、養護老人ホーム、軽費老人ホーム、有料老人ホーム、サービス付き高齢者向け住宅、短期入所生活介護、短期入所療養介護</t>
    <rPh sb="1" eb="3">
      <t>タイショウ</t>
    </rPh>
    <rPh sb="3" eb="6">
      <t>ジギョウショ</t>
    </rPh>
    <rPh sb="7" eb="15">
      <t>カイゴロウジンフクシシセツ</t>
    </rPh>
    <rPh sb="16" eb="18">
      <t>チイキ</t>
    </rPh>
    <rPh sb="18" eb="21">
      <t>ミッチャクガタ</t>
    </rPh>
    <rPh sb="21" eb="29">
      <t>カイゴロウジンフクシシセツ</t>
    </rPh>
    <rPh sb="30" eb="32">
      <t>カイゴ</t>
    </rPh>
    <rPh sb="32" eb="34">
      <t>ロウジン</t>
    </rPh>
    <rPh sb="34" eb="36">
      <t>ホケン</t>
    </rPh>
    <rPh sb="36" eb="38">
      <t>シセツ</t>
    </rPh>
    <rPh sb="39" eb="48">
      <t>カイゴリョウヨウガタイリョウシセツ</t>
    </rPh>
    <rPh sb="49" eb="51">
      <t>カイゴ</t>
    </rPh>
    <rPh sb="51" eb="53">
      <t>イリョウ</t>
    </rPh>
    <rPh sb="53" eb="54">
      <t>イン</t>
    </rPh>
    <rPh sb="55" eb="58">
      <t>ニンチショウ</t>
    </rPh>
    <rPh sb="58" eb="61">
      <t>タイオウガタ</t>
    </rPh>
    <rPh sb="61" eb="63">
      <t>キョウドウ</t>
    </rPh>
    <rPh sb="63" eb="65">
      <t>セイカツ</t>
    </rPh>
    <rPh sb="65" eb="67">
      <t>カイゴ</t>
    </rPh>
    <rPh sb="68" eb="72">
      <t>ヨウゴロウジン</t>
    </rPh>
    <rPh sb="76" eb="80">
      <t>ケイヒロウジン</t>
    </rPh>
    <rPh sb="84" eb="88">
      <t>ユウリョウロウジン</t>
    </rPh>
    <rPh sb="96" eb="97">
      <t>ツ</t>
    </rPh>
    <rPh sb="98" eb="102">
      <t>コウレイシャム</t>
    </rPh>
    <rPh sb="103" eb="105">
      <t>ジュウタク</t>
    </rPh>
    <rPh sb="106" eb="114">
      <t>タンキニュウショセイカツカイゴ</t>
    </rPh>
    <rPh sb="115" eb="117">
      <t>タンキ</t>
    </rPh>
    <rPh sb="117" eb="119">
      <t>ニュウショ</t>
    </rPh>
    <rPh sb="119" eb="121">
      <t>リョウヨウ</t>
    </rPh>
    <rPh sb="121" eb="123">
      <t>カイゴ</t>
    </rPh>
    <phoneticPr fontId="7"/>
  </si>
  <si>
    <t>施設内で療養している日（発症日を含む）を指します。</t>
    <phoneticPr fontId="7"/>
  </si>
  <si>
    <t>解除とは、①療養解除の日、②医療機関等への入院日の翌日、③死亡日の翌日指します。</t>
    <rPh sb="0" eb="2">
      <t>カイジョ</t>
    </rPh>
    <rPh sb="6" eb="8">
      <t>リョウヨウ</t>
    </rPh>
    <rPh sb="8" eb="10">
      <t>カイジョ</t>
    </rPh>
    <rPh sb="11" eb="12">
      <t>ヒ</t>
    </rPh>
    <rPh sb="14" eb="16">
      <t>イリョウ</t>
    </rPh>
    <rPh sb="16" eb="18">
      <t>キカン</t>
    </rPh>
    <rPh sb="18" eb="19">
      <t>トウ</t>
    </rPh>
    <rPh sb="21" eb="23">
      <t>ニュウイン</t>
    </rPh>
    <rPh sb="23" eb="24">
      <t>ビ</t>
    </rPh>
    <rPh sb="25" eb="27">
      <t>ヨクジツ</t>
    </rPh>
    <rPh sb="29" eb="31">
      <t>シボウ</t>
    </rPh>
    <rPh sb="31" eb="32">
      <t>ビ</t>
    </rPh>
    <rPh sb="33" eb="35">
      <t>ヨクジツ</t>
    </rPh>
    <rPh sb="35" eb="36">
      <t>サ</t>
    </rPh>
    <phoneticPr fontId="7"/>
  </si>
  <si>
    <t>即解</t>
    <rPh sb="0" eb="2">
      <t>ソッカイ</t>
    </rPh>
    <phoneticPr fontId="7"/>
  </si>
  <si>
    <t>即解とは、①発症日に医療機関等へ入院した場合、②発症日に死亡した場合を指します。</t>
    <rPh sb="0" eb="1">
      <t>ソク</t>
    </rPh>
    <rPh sb="6" eb="8">
      <t>ハッショウ</t>
    </rPh>
    <rPh sb="8" eb="9">
      <t>ヒ</t>
    </rPh>
    <rPh sb="10" eb="12">
      <t>イリョウ</t>
    </rPh>
    <rPh sb="12" eb="14">
      <t>キカン</t>
    </rPh>
    <rPh sb="14" eb="15">
      <t>トウ</t>
    </rPh>
    <rPh sb="16" eb="18">
      <t>ニュウイン</t>
    </rPh>
    <rPh sb="20" eb="22">
      <t>バアイ</t>
    </rPh>
    <rPh sb="24" eb="26">
      <t>ハッショウ</t>
    </rPh>
    <rPh sb="26" eb="27">
      <t>ヒ</t>
    </rPh>
    <rPh sb="28" eb="30">
      <t>シボウ</t>
    </rPh>
    <rPh sb="32" eb="34">
      <t>バアイ</t>
    </rPh>
    <rPh sb="35" eb="36">
      <t>サ</t>
    </rPh>
    <phoneticPr fontId="7"/>
  </si>
  <si>
    <r>
      <t>・入力規制（プルダウンよる入力）を行っています</t>
    </r>
    <r>
      <rPr>
        <b/>
        <sz val="11"/>
        <color theme="9"/>
        <rFont val="ＭＳ Ｐゴシック"/>
        <family val="3"/>
        <charset val="128"/>
      </rPr>
      <t>（参考：入力の考え方）</t>
    </r>
    <r>
      <rPr>
        <sz val="11"/>
        <rFont val="ＭＳ Ｐゴシック"/>
        <family val="3"/>
        <charset val="128"/>
      </rPr>
      <t>。</t>
    </r>
    <rPh sb="1" eb="3">
      <t>ニュウリョク</t>
    </rPh>
    <rPh sb="3" eb="5">
      <t>キセイ</t>
    </rPh>
    <rPh sb="13" eb="15">
      <t>ニュウリョク</t>
    </rPh>
    <rPh sb="17" eb="18">
      <t>オコナ</t>
    </rPh>
    <rPh sb="24" eb="26">
      <t>サンコウ</t>
    </rPh>
    <rPh sb="27" eb="29">
      <t>ニュウリョク</t>
    </rPh>
    <rPh sb="30" eb="31">
      <t>カンガ</t>
    </rPh>
    <rPh sb="32" eb="33">
      <t>カタ</t>
    </rPh>
    <phoneticPr fontId="7"/>
  </si>
  <si>
    <t>施設内療養者</t>
    <rPh sb="0" eb="3">
      <t>シセツナイ</t>
    </rPh>
    <rPh sb="3" eb="6">
      <t>リョウヨウシャ</t>
    </rPh>
    <phoneticPr fontId="7"/>
  </si>
  <si>
    <t>計</t>
    <rPh sb="0" eb="1">
      <t>ケイ</t>
    </rPh>
    <phoneticPr fontId="7"/>
  </si>
  <si>
    <t>職・氏名</t>
    <rPh sb="0" eb="1">
      <t>ショク</t>
    </rPh>
    <rPh sb="2" eb="4">
      <t>シメイ</t>
    </rPh>
    <phoneticPr fontId="7"/>
  </si>
  <si>
    <r>
      <t>感染対策等を行った上での施設内療養に要する費用の補助に係るチェックリスト</t>
    </r>
    <r>
      <rPr>
        <b/>
        <u val="double"/>
        <sz val="12"/>
        <color theme="4"/>
        <rFont val="ＭＳ Ｐ明朝"/>
        <family val="1"/>
        <charset val="128"/>
      </rPr>
      <t>【該当する場合のみ】</t>
    </r>
    <rPh sb="27" eb="28">
      <t>カカ</t>
    </rPh>
    <phoneticPr fontId="18"/>
  </si>
  <si>
    <t>担当職員を分ける等のための勤務調整を実施した。</t>
    <phoneticPr fontId="7"/>
  </si>
  <si>
    <t>状態の急変に備えた・日常的な入所者の健康観察を実施した。</t>
    <phoneticPr fontId="7"/>
  </si>
  <si>
    <t>症状に変化があった場合等の医療機関・医師等への連絡・相談フローを確認した。</t>
    <rPh sb="0" eb="2">
      <t>ショウジョウ</t>
    </rPh>
    <rPh sb="3" eb="5">
      <t>ヘンカ</t>
    </rPh>
    <rPh sb="9" eb="11">
      <t>バアイ</t>
    </rPh>
    <rPh sb="11" eb="12">
      <t>ナド</t>
    </rPh>
    <rPh sb="13" eb="15">
      <t>イリョウ</t>
    </rPh>
    <rPh sb="15" eb="17">
      <t>キカン</t>
    </rPh>
    <rPh sb="18" eb="20">
      <t>イシ</t>
    </rPh>
    <rPh sb="20" eb="21">
      <t>トウ</t>
    </rPh>
    <rPh sb="23" eb="25">
      <t>レンラク</t>
    </rPh>
    <rPh sb="26" eb="28">
      <t>ソウダン</t>
    </rPh>
    <rPh sb="32" eb="34">
      <t>カクニン</t>
    </rPh>
    <phoneticPr fontId="7"/>
  </si>
  <si>
    <r>
      <t>様式第１号（第５条関係）</t>
    </r>
    <r>
      <rPr>
        <b/>
        <u val="double"/>
        <sz val="10"/>
        <color rgb="FFFF0000"/>
        <rFont val="ＭＳ 明朝"/>
        <family val="1"/>
        <charset val="128"/>
      </rPr>
      <t>【必須】</t>
    </r>
    <phoneticPr fontId="7"/>
  </si>
  <si>
    <r>
      <t>様式第１号の２（第５条関係）</t>
    </r>
    <r>
      <rPr>
        <b/>
        <u val="double"/>
        <sz val="11"/>
        <color rgb="FFFF0000"/>
        <rFont val="ＭＳ Ｐ明朝"/>
        <family val="1"/>
        <charset val="128"/>
      </rPr>
      <t>【必須】</t>
    </r>
    <phoneticPr fontId="7"/>
  </si>
  <si>
    <r>
      <t>様式第３号（第５条関係）</t>
    </r>
    <r>
      <rPr>
        <b/>
        <u val="double"/>
        <sz val="11"/>
        <color rgb="FFFF0000"/>
        <rFont val="ＭＳ ゴシック"/>
        <family val="3"/>
        <charset val="128"/>
      </rPr>
      <t>【必須】</t>
    </r>
    <phoneticPr fontId="7"/>
  </si>
  <si>
    <r>
      <t>様式第４号（第５条関係）</t>
    </r>
    <r>
      <rPr>
        <b/>
        <u val="double"/>
        <sz val="11"/>
        <color rgb="FFFF0000"/>
        <rFont val="ＭＳ 明朝"/>
        <family val="1"/>
        <charset val="128"/>
      </rPr>
      <t>【必須】</t>
    </r>
    <phoneticPr fontId="7"/>
  </si>
  <si>
    <t>誓　約　書</t>
    <phoneticPr fontId="7"/>
  </si>
  <si>
    <t>　自己及び本事業実施主体の構成員・役員等は、次のアからウまでのいずれにも該当するものではありません。また、事業実施主体の運営に対し、次のアからウまでのいずれの関与もありません。</t>
    <phoneticPr fontId="7"/>
  </si>
  <si>
    <t>R5かかり増しの受領実績</t>
    <rPh sb="5" eb="6">
      <t>マ</t>
    </rPh>
    <rPh sb="8" eb="10">
      <t>ジュリョウ</t>
    </rPh>
    <rPh sb="10" eb="12">
      <t>ジッセキ</t>
    </rPh>
    <phoneticPr fontId="7"/>
  </si>
  <si>
    <t>【かかり増し（本申請）：Ｒ５発生分Ｃ（発生期間：R5.10.1～）】</t>
    <rPh sb="4" eb="5">
      <t>マ</t>
    </rPh>
    <rPh sb="7" eb="8">
      <t>ホン</t>
    </rPh>
    <rPh sb="8" eb="10">
      <t>シンセイ</t>
    </rPh>
    <rPh sb="14" eb="16">
      <t>ハッセイ</t>
    </rPh>
    <rPh sb="16" eb="17">
      <t>ブン</t>
    </rPh>
    <rPh sb="19" eb="21">
      <t>ハッセイ</t>
    </rPh>
    <rPh sb="21" eb="23">
      <t>キカン</t>
    </rPh>
    <phoneticPr fontId="7"/>
  </si>
  <si>
    <t>別紙３　（その２）令和５年度（令和５年５月８日以降）に生じた費用分に生じた費用分</t>
    <rPh sb="23" eb="25">
      <t>イコウ</t>
    </rPh>
    <phoneticPr fontId="7"/>
  </si>
  <si>
    <r>
      <t>　対象期間が「</t>
    </r>
    <r>
      <rPr>
        <b/>
        <sz val="11"/>
        <color rgb="FFFF0000"/>
        <rFont val="ＭＳ 明朝"/>
        <family val="1"/>
        <charset val="128"/>
      </rPr>
      <t>令和5年度（R5.4.1～R6.3.31）</t>
    </r>
    <r>
      <rPr>
        <sz val="11"/>
        <rFont val="ＭＳ 明朝"/>
        <family val="1"/>
        <charset val="128"/>
      </rPr>
      <t>」のかかり増し補助金の受領実績（</t>
    </r>
    <r>
      <rPr>
        <b/>
        <sz val="11"/>
        <color rgb="FFFF0000"/>
        <rFont val="ＭＳ 明朝"/>
        <family val="1"/>
        <charset val="128"/>
      </rPr>
      <t>施設内療養に係るものは除く</t>
    </r>
    <r>
      <rPr>
        <sz val="11"/>
        <rFont val="ＭＳ 明朝"/>
        <family val="1"/>
        <charset val="128"/>
      </rPr>
      <t>）を入力してください。
　既に補助金の申請を行っていて、県からの決定通知・支払をまだ受けていない場合は、申請見込額を入力してください（千円未満切捨て）。</t>
    </r>
    <rPh sb="1" eb="3">
      <t>タイショウ</t>
    </rPh>
    <rPh sb="3" eb="5">
      <t>キカン</t>
    </rPh>
    <rPh sb="7" eb="9">
      <t>レイワ</t>
    </rPh>
    <rPh sb="10" eb="12">
      <t>ネンド</t>
    </rPh>
    <rPh sb="33" eb="34">
      <t>マ</t>
    </rPh>
    <rPh sb="35" eb="38">
      <t>ホジョキン</t>
    </rPh>
    <rPh sb="39" eb="41">
      <t>ジュリョウ</t>
    </rPh>
    <rPh sb="41" eb="43">
      <t>ジッセキ</t>
    </rPh>
    <rPh sb="44" eb="49">
      <t>シセツナイリョウヨウ</t>
    </rPh>
    <rPh sb="50" eb="51">
      <t>カカ</t>
    </rPh>
    <rPh sb="54" eb="55">
      <t>ノゾ</t>
    </rPh>
    <rPh sb="58" eb="60">
      <t>ニュウリョク</t>
    </rPh>
    <rPh sb="69" eb="70">
      <t>スデ</t>
    </rPh>
    <rPh sb="71" eb="74">
      <t>ホジョキン</t>
    </rPh>
    <rPh sb="75" eb="77">
      <t>シンセイ</t>
    </rPh>
    <rPh sb="78" eb="79">
      <t>オコナ</t>
    </rPh>
    <rPh sb="84" eb="85">
      <t>ケン</t>
    </rPh>
    <rPh sb="88" eb="90">
      <t>ケッテイ</t>
    </rPh>
    <rPh sb="90" eb="92">
      <t>ツウチ</t>
    </rPh>
    <rPh sb="93" eb="95">
      <t>シハライ</t>
    </rPh>
    <rPh sb="98" eb="99">
      <t>ウ</t>
    </rPh>
    <rPh sb="104" eb="106">
      <t>バアイ</t>
    </rPh>
    <rPh sb="108" eb="110">
      <t>シンセイ</t>
    </rPh>
    <rPh sb="110" eb="113">
      <t>ミコミガク</t>
    </rPh>
    <rPh sb="114" eb="116">
      <t>ニュウリョク</t>
    </rPh>
    <rPh sb="123" eb="124">
      <t>セン</t>
    </rPh>
    <rPh sb="124" eb="127">
      <t>エンミマン</t>
    </rPh>
    <rPh sb="127" eb="129">
      <t>キリス</t>
    </rPh>
    <phoneticPr fontId="7"/>
  </si>
  <si>
    <r>
      <t>様式第２号（第５条関係）（その４）令和５年度（令和５年10月１日以降）に生じた費用分</t>
    </r>
    <r>
      <rPr>
        <b/>
        <u val="double"/>
        <sz val="11"/>
        <color rgb="FFFF0000"/>
        <rFont val="ＭＳ Ｐ明朝"/>
        <family val="1"/>
        <charset val="128"/>
      </rPr>
      <t>【必須】</t>
    </r>
    <rPh sb="0" eb="2">
      <t>ヨウシキ</t>
    </rPh>
    <rPh sb="2" eb="3">
      <t>ダイ</t>
    </rPh>
    <rPh sb="4" eb="5">
      <t>ゴウ</t>
    </rPh>
    <rPh sb="6" eb="7">
      <t>ダイ</t>
    </rPh>
    <rPh sb="8" eb="9">
      <t>ジョウ</t>
    </rPh>
    <rPh sb="9" eb="11">
      <t>カンケイ</t>
    </rPh>
    <rPh sb="29" eb="30">
      <t>ガツ</t>
    </rPh>
    <rPh sb="31" eb="32">
      <t>ニチ</t>
    </rPh>
    <rPh sb="32" eb="34">
      <t>イコウ</t>
    </rPh>
    <phoneticPr fontId="7"/>
  </si>
  <si>
    <r>
      <t>・陽性者となった入居者につい</t>
    </r>
    <r>
      <rPr>
        <sz val="11"/>
        <color rgb="FFFF0000"/>
        <rFont val="ＭＳ Ｐゴシック"/>
        <family val="3"/>
        <charset val="128"/>
      </rPr>
      <t>て、</t>
    </r>
    <r>
      <rPr>
        <b/>
        <u/>
        <sz val="11"/>
        <color rgb="FFFF0000"/>
        <rFont val="ＭＳ Ｐゴシック"/>
        <family val="3"/>
        <charset val="128"/>
      </rPr>
      <t>ゾーニング等の必要な対応を行った上で</t>
    </r>
    <r>
      <rPr>
        <sz val="11"/>
        <rFont val="ＭＳ Ｐゴシック"/>
        <family val="3"/>
        <charset val="128"/>
      </rPr>
      <t>施設内で療養した場合は、令和5年10月1日以降は1日5千円の補助対象となります（参考：施設内療養費の補助対象となる期間）。　</t>
    </r>
    <rPh sb="1" eb="4">
      <t>ヨウセイシャ</t>
    </rPh>
    <rPh sb="8" eb="11">
      <t>ニュウキョシャ</t>
    </rPh>
    <rPh sb="21" eb="22">
      <t>トウ</t>
    </rPh>
    <rPh sb="23" eb="25">
      <t>ヒツヨウ</t>
    </rPh>
    <rPh sb="26" eb="28">
      <t>タイオウ</t>
    </rPh>
    <rPh sb="29" eb="30">
      <t>オコナ</t>
    </rPh>
    <rPh sb="32" eb="33">
      <t>ウエ</t>
    </rPh>
    <rPh sb="34" eb="37">
      <t>シセツナイ</t>
    </rPh>
    <rPh sb="38" eb="40">
      <t>リョウヨウ</t>
    </rPh>
    <rPh sb="42" eb="44">
      <t>バアイ</t>
    </rPh>
    <phoneticPr fontId="18"/>
  </si>
  <si>
    <r>
      <t>・【定員</t>
    </r>
    <r>
      <rPr>
        <b/>
        <u/>
        <sz val="11"/>
        <rFont val="ＭＳ Ｐゴシック"/>
        <family val="3"/>
        <charset val="128"/>
      </rPr>
      <t>30名以上</t>
    </r>
    <r>
      <rPr>
        <sz val="11"/>
        <rFont val="ＭＳ Ｐゴシック"/>
        <family val="3"/>
        <charset val="128"/>
      </rPr>
      <t>の施設の場合】令和5年10月1日以降、施設内療養者が</t>
    </r>
    <r>
      <rPr>
        <b/>
        <sz val="11"/>
        <rFont val="ＭＳ Ｐゴシック"/>
        <family val="3"/>
        <charset val="128"/>
      </rPr>
      <t>10</t>
    </r>
    <r>
      <rPr>
        <b/>
        <u/>
        <sz val="11"/>
        <rFont val="ＭＳ Ｐゴシック"/>
        <family val="3"/>
        <charset val="128"/>
      </rPr>
      <t>名以上</t>
    </r>
    <r>
      <rPr>
        <sz val="11"/>
        <rFont val="ＭＳ Ｐゴシック"/>
        <family val="3"/>
        <charset val="128"/>
      </rPr>
      <t>いる日は、1日5千円が追加補助されます。</t>
    </r>
    <rPh sb="2" eb="4">
      <t>テイイン</t>
    </rPh>
    <rPh sb="6" eb="7">
      <t>メイ</t>
    </rPh>
    <rPh sb="7" eb="9">
      <t>イジョウ</t>
    </rPh>
    <rPh sb="10" eb="12">
      <t>シセツ</t>
    </rPh>
    <rPh sb="13" eb="15">
      <t>バアイ</t>
    </rPh>
    <rPh sb="28" eb="30">
      <t>シセツ</t>
    </rPh>
    <rPh sb="30" eb="31">
      <t>ナイ</t>
    </rPh>
    <rPh sb="31" eb="34">
      <t>リョウヨウシャ</t>
    </rPh>
    <rPh sb="37" eb="38">
      <t>メイ</t>
    </rPh>
    <rPh sb="38" eb="40">
      <t>イジョウ</t>
    </rPh>
    <rPh sb="42" eb="43">
      <t>ヒ</t>
    </rPh>
    <rPh sb="46" eb="47">
      <t>ニチ</t>
    </rPh>
    <rPh sb="49" eb="50">
      <t>エン</t>
    </rPh>
    <rPh sb="51" eb="53">
      <t>ツイカ</t>
    </rPh>
    <rPh sb="53" eb="55">
      <t>ホジョ</t>
    </rPh>
    <phoneticPr fontId="7"/>
  </si>
  <si>
    <r>
      <t>・【定員</t>
    </r>
    <r>
      <rPr>
        <b/>
        <u/>
        <sz val="11"/>
        <rFont val="ＭＳ Ｐゴシック"/>
        <family val="3"/>
        <charset val="128"/>
      </rPr>
      <t>29名以下</t>
    </r>
    <r>
      <rPr>
        <sz val="11"/>
        <rFont val="ＭＳ Ｐゴシック"/>
        <family val="3"/>
        <charset val="128"/>
      </rPr>
      <t>の施設の場合】令和5年10月1日以降、施設内療養者が</t>
    </r>
    <r>
      <rPr>
        <b/>
        <sz val="11"/>
        <rFont val="ＭＳ Ｐゴシック"/>
        <family val="3"/>
        <charset val="128"/>
      </rPr>
      <t>4</t>
    </r>
    <r>
      <rPr>
        <b/>
        <u/>
        <sz val="11"/>
        <rFont val="ＭＳ Ｐゴシック"/>
        <family val="3"/>
        <charset val="128"/>
      </rPr>
      <t>名以上</t>
    </r>
    <r>
      <rPr>
        <sz val="11"/>
        <rFont val="ＭＳ Ｐゴシック"/>
        <family val="3"/>
        <charset val="128"/>
      </rPr>
      <t>いる日は、1日5千円が追加補助されます。</t>
    </r>
    <rPh sb="2" eb="4">
      <t>テイイン</t>
    </rPh>
    <rPh sb="6" eb="7">
      <t>メイ</t>
    </rPh>
    <rPh sb="7" eb="9">
      <t>イカ</t>
    </rPh>
    <rPh sb="10" eb="12">
      <t>シセツ</t>
    </rPh>
    <rPh sb="13" eb="15">
      <t>バアイ</t>
    </rPh>
    <rPh sb="28" eb="30">
      <t>シセツ</t>
    </rPh>
    <rPh sb="30" eb="31">
      <t>ナイ</t>
    </rPh>
    <rPh sb="31" eb="34">
      <t>リョウヨウシャ</t>
    </rPh>
    <rPh sb="36" eb="37">
      <t>メイ</t>
    </rPh>
    <rPh sb="37" eb="39">
      <t>イジョウ</t>
    </rPh>
    <rPh sb="41" eb="42">
      <t>ヒ</t>
    </rPh>
    <rPh sb="45" eb="46">
      <t>ニチ</t>
    </rPh>
    <rPh sb="48" eb="49">
      <t>エン</t>
    </rPh>
    <rPh sb="50" eb="52">
      <t>ツイカ</t>
    </rPh>
    <rPh sb="52" eb="54">
      <t>ホジョ</t>
    </rPh>
    <phoneticPr fontId="7"/>
  </si>
  <si>
    <r>
      <t>・発症日を起算と</t>
    </r>
    <r>
      <rPr>
        <b/>
        <sz val="11"/>
        <rFont val="ＭＳ Ｐゴシック"/>
        <family val="3"/>
        <charset val="128"/>
      </rPr>
      <t>し、①入院または死亡日まで②療養解除日の前日まで</t>
    </r>
    <r>
      <rPr>
        <sz val="11"/>
        <rFont val="ＭＳ Ｐゴシック"/>
        <family val="3"/>
        <charset val="128"/>
      </rPr>
      <t>のいずれかが終期となります。</t>
    </r>
    <rPh sb="1" eb="3">
      <t>ハッショウ</t>
    </rPh>
    <rPh sb="3" eb="4">
      <t>ビ</t>
    </rPh>
    <rPh sb="5" eb="7">
      <t>キサン</t>
    </rPh>
    <rPh sb="11" eb="13">
      <t>ニュウイン</t>
    </rPh>
    <rPh sb="16" eb="19">
      <t>シボウビ</t>
    </rPh>
    <rPh sb="22" eb="24">
      <t>リョウヨウ</t>
    </rPh>
    <rPh sb="24" eb="26">
      <t>カイジョ</t>
    </rPh>
    <rPh sb="26" eb="27">
      <t>ビ</t>
    </rPh>
    <rPh sb="28" eb="30">
      <t>ゼンジツ</t>
    </rPh>
    <rPh sb="38" eb="40">
      <t>シュウキ</t>
    </rPh>
    <phoneticPr fontId="7"/>
  </si>
  <si>
    <r>
      <t>【留意事項】
１　</t>
    </r>
    <r>
      <rPr>
        <sz val="11"/>
        <color rgb="FFFF0000"/>
        <rFont val="游ゴシック"/>
        <family val="3"/>
        <charset val="128"/>
        <scheme val="minor"/>
      </rPr>
      <t>慰労金</t>
    </r>
    <r>
      <rPr>
        <sz val="11"/>
        <color theme="1"/>
        <rFont val="游ゴシック"/>
        <family val="3"/>
        <charset val="128"/>
        <scheme val="minor"/>
      </rPr>
      <t>や</t>
    </r>
    <r>
      <rPr>
        <sz val="11"/>
        <color rgb="FFFF0000"/>
        <rFont val="游ゴシック"/>
        <family val="3"/>
        <charset val="128"/>
        <scheme val="minor"/>
      </rPr>
      <t>見舞金、休業補償に係る手当</t>
    </r>
    <r>
      <rPr>
        <sz val="11"/>
        <color theme="1"/>
        <rFont val="游ゴシック"/>
        <family val="3"/>
        <charset val="128"/>
        <scheme val="minor"/>
      </rPr>
      <t>は</t>
    </r>
    <r>
      <rPr>
        <u/>
        <sz val="11"/>
        <color rgb="FFFF0000"/>
        <rFont val="游ゴシック"/>
        <family val="3"/>
        <charset val="128"/>
        <scheme val="minor"/>
      </rPr>
      <t>補助対象外</t>
    </r>
    <r>
      <rPr>
        <sz val="11"/>
        <color theme="1"/>
        <rFont val="游ゴシック"/>
        <family val="3"/>
        <charset val="128"/>
        <scheme val="minor"/>
      </rPr>
      <t>となります。
２　</t>
    </r>
    <r>
      <rPr>
        <sz val="11"/>
        <color rgb="FFFF0000"/>
        <rFont val="游ゴシック"/>
        <family val="3"/>
        <charset val="128"/>
        <scheme val="minor"/>
      </rPr>
      <t>補助対象期間外に発生した手当等は補助対象外</t>
    </r>
    <r>
      <rPr>
        <sz val="11"/>
        <color theme="1"/>
        <rFont val="游ゴシック"/>
        <family val="3"/>
        <charset val="128"/>
        <scheme val="minor"/>
      </rPr>
      <t>となります。
　　（発生した日から収束日までの間に要した通常の介護サービスの提供では想定されない費用が対象となります。）
３　超過勤務手当のうち、期間内であっても通常業務を行っている場合は、補助対象外となります。
　　（超過勤務手当は、新型コロナウイルスの対応のために発生した経費に限られます。）
４　</t>
    </r>
    <r>
      <rPr>
        <b/>
        <sz val="11"/>
        <color rgb="FFFF0000"/>
        <rFont val="游ゴシック"/>
        <family val="3"/>
        <charset val="128"/>
        <scheme val="minor"/>
      </rPr>
      <t>危険手当</t>
    </r>
    <r>
      <rPr>
        <sz val="11"/>
        <color theme="1"/>
        <rFont val="游ゴシック"/>
        <family val="3"/>
        <charset val="128"/>
        <scheme val="minor"/>
      </rPr>
      <t>については</t>
    </r>
    <r>
      <rPr>
        <u/>
        <sz val="11"/>
        <color rgb="FFFF0000"/>
        <rFont val="游ゴシック"/>
        <family val="3"/>
        <charset val="128"/>
        <scheme val="minor"/>
      </rPr>
      <t xml:space="preserve">感染者への直接対応やレッドゾーン勤務など、感染が発生したことにより感染リスクが高い業務を行った
</t>
    </r>
    <r>
      <rPr>
        <sz val="11"/>
        <color rgb="FFFF0000"/>
        <rFont val="游ゴシック"/>
        <family val="3"/>
        <charset val="128"/>
        <scheme val="minor"/>
      </rPr>
      <t xml:space="preserve">       </t>
    </r>
    <r>
      <rPr>
        <u/>
        <sz val="11"/>
        <color rgb="FFFF0000"/>
        <rFont val="游ゴシック"/>
        <family val="3"/>
        <charset val="128"/>
        <scheme val="minor"/>
      </rPr>
      <t>ことに対して支給されるものが対象</t>
    </r>
    <r>
      <rPr>
        <sz val="11"/>
        <color theme="1"/>
        <rFont val="游ゴシック"/>
        <family val="3"/>
        <charset val="128"/>
        <scheme val="minor"/>
      </rPr>
      <t>となります。金額については社会通念上、適当な範囲が対象となります。
５　本一覧表とあわせて、下記の証拠書類を補助金の交付を受けた日の翌年度から起算して５年間保管してください。
　　・請求する職員が発生日から収束日までに勤務したことがわかる書類（出勤簿、時間外届簿等）
　　・請求する職員に対し、支払いを行ったことがわかる書類（賃金台帳など）
　　・危険手当等については、単価等の支払根拠がわかる書類（賃金規程、手当の案内等）
　　※原則、申請時に上記資料の提出を求めませんが、審査中に必要に応じて提出を求めることがあります。）
６　補助金の交付後、監査等により、補助対象外経費が含まれていることが判明した場合や、保管する書類に不備がある場合は、
　　返還を求めることがあります。
７　行が足りない場合は、「挿入」にて行を増やすか、ページを複製してください。
８　同一の職員で、複数の種類の手当を請求される場合は、手当の種類ごとに作成してください。
　　また、危険手当の単価が複数ある場合（従事する内容により単価を変更している場合など）も同様に行を分けて作成してください。
９　令和５年10月1日以降に支給された割増賃金・手当のうち、</t>
    </r>
    <r>
      <rPr>
        <u/>
        <sz val="11"/>
        <color rgb="FFFF0000"/>
        <rFont val="游ゴシック"/>
        <family val="3"/>
        <charset val="128"/>
        <scheme val="minor"/>
      </rPr>
      <t xml:space="preserve">新型コロナウイルス感染症への対応に係る業務手当（危険手当）については、
</t>
    </r>
    <r>
      <rPr>
        <sz val="11"/>
        <color rgb="FFFF0000"/>
        <rFont val="游ゴシック"/>
        <family val="3"/>
        <charset val="128"/>
        <scheme val="minor"/>
      </rPr>
      <t>　　</t>
    </r>
    <r>
      <rPr>
        <u/>
        <sz val="11"/>
        <color rgb="FFFF0000"/>
        <rFont val="游ゴシック"/>
        <family val="3"/>
        <charset val="128"/>
        <scheme val="minor"/>
      </rPr>
      <t>職員一人につき、日額による支給の場合には１日当たり４千円を補助上限とし、１月当たり２万円を限度額とします。</t>
    </r>
    <r>
      <rPr>
        <sz val="11"/>
        <color theme="1"/>
        <rFont val="游ゴシック"/>
        <family val="3"/>
        <charset val="128"/>
        <scheme val="minor"/>
      </rPr>
      <t xml:space="preserve">
　　また、</t>
    </r>
    <r>
      <rPr>
        <u/>
        <sz val="11"/>
        <color rgb="FFFF0000"/>
        <rFont val="游ゴシック"/>
        <family val="3"/>
        <charset val="128"/>
        <scheme val="minor"/>
      </rPr>
      <t>月額又は時給による支給の場合には１月当たり２万円を補助上限の限度額とします。</t>
    </r>
    <r>
      <rPr>
        <sz val="11"/>
        <color theme="1"/>
        <rFont val="游ゴシック"/>
        <family val="3"/>
        <charset val="128"/>
        <scheme val="minor"/>
      </rPr>
      <t xml:space="preserve">
</t>
    </r>
    <rPh sb="17" eb="19">
      <t>キュウギョウ</t>
    </rPh>
    <rPh sb="19" eb="21">
      <t>ホショウ</t>
    </rPh>
    <rPh sb="22" eb="23">
      <t>カカ</t>
    </rPh>
    <rPh sb="24" eb="26">
      <t>テアテ</t>
    </rPh>
    <rPh sb="41" eb="43">
      <t>ホジョ</t>
    </rPh>
    <rPh sb="43" eb="45">
      <t>タイショウ</t>
    </rPh>
    <rPh sb="45" eb="47">
      <t>キカン</t>
    </rPh>
    <rPh sb="47" eb="48">
      <t>ソト</t>
    </rPh>
    <rPh sb="49" eb="51">
      <t>ハッセイ</t>
    </rPh>
    <rPh sb="329" eb="330">
      <t>ホン</t>
    </rPh>
    <rPh sb="330" eb="333">
      <t>イチランヒョウ</t>
    </rPh>
    <rPh sb="509" eb="511">
      <t>ゲンソク</t>
    </rPh>
    <rPh sb="512" eb="514">
      <t>シンセイ</t>
    </rPh>
    <rPh sb="514" eb="515">
      <t>ジ</t>
    </rPh>
    <rPh sb="516" eb="518">
      <t>ジョウキ</t>
    </rPh>
    <rPh sb="518" eb="520">
      <t>シリョウ</t>
    </rPh>
    <rPh sb="521" eb="523">
      <t>テイシュツ</t>
    </rPh>
    <rPh sb="524" eb="525">
      <t>モト</t>
    </rPh>
    <rPh sb="531" eb="533">
      <t>シンサ</t>
    </rPh>
    <rPh sb="533" eb="534">
      <t>チュウ</t>
    </rPh>
    <rPh sb="535" eb="537">
      <t>ヒツヨウ</t>
    </rPh>
    <rPh sb="538" eb="539">
      <t>オウ</t>
    </rPh>
    <rPh sb="541" eb="543">
      <t>テイシュツ</t>
    </rPh>
    <rPh sb="544" eb="545">
      <t>モト</t>
    </rPh>
    <rPh sb="833" eb="835">
      <t>キケン</t>
    </rPh>
    <rPh sb="835" eb="837">
      <t>テアテ</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</si>
</sst>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0;\-#,##0;&quot;&quot;"/>
    <numFmt numFmtId="179" formatCode="m/d;@"/>
    <numFmt numFmtId="180" formatCode="yyyy&quot;年&quot;m&quot;月&quot;d&quot;日&quot;;@"/>
    <numFmt numFmtId="181" formatCode="[$]ggge&quot;年&quot;m&quot;月&quot;d&quot;日&quot;;@"/>
    <numFmt numFmtId="182" formatCode="[$]ggge&quot;年&quot;m&quot;月&quot;d&quot;日&quot;;@" x16r2:formatCode16="[$-ja-JP-x-gannen]ggge&quot;年&quot;m&quot;月&quot;d&quot;日&quot;;@"/>
    <numFmt numFmtId="183" formatCode="[$-411]ggge&quot;年&quot;m&quot;月&quot;d&quot;日&quot;;@"/>
  </numFmts>
  <fonts count="8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color indexed="8"/>
      <name val="MS P ゴシック"/>
      <family val="3"/>
      <charset val="128"/>
    </font>
    <font>
      <sz val="9"/>
      <color rgb="FFFF0000"/>
      <name val="ＭＳ 明朝"/>
      <family val="1"/>
      <charset val="128"/>
    </font>
    <font>
      <sz val="10"/>
      <name val="ＭＳ 明朝"/>
      <family val="1"/>
      <charset val="128"/>
    </font>
    <font>
      <sz val="11"/>
      <name val="ＭＳ 明朝"/>
      <family val="1"/>
      <charset val="128"/>
    </font>
    <font>
      <b/>
      <sz val="10"/>
      <name val="ＭＳ 明朝"/>
      <family val="1"/>
      <charset val="128"/>
    </font>
    <font>
      <sz val="6"/>
      <name val="游ゴシック"/>
      <family val="2"/>
      <charset val="128"/>
      <scheme val="minor"/>
    </font>
    <font>
      <sz val="10"/>
      <name val="游ゴシック"/>
      <family val="3"/>
      <charset val="128"/>
      <scheme val="minor"/>
    </font>
    <font>
      <sz val="12"/>
      <name val="游ゴシック"/>
      <family val="3"/>
      <charset val="128"/>
      <scheme val="minor"/>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sz val="11"/>
      <name val="ＭＳ Ｐ明朝"/>
      <family val="1"/>
      <charset val="128"/>
    </font>
    <font>
      <sz val="9"/>
      <name val="ＭＳ 明朝"/>
      <family val="1"/>
      <charset val="128"/>
    </font>
    <font>
      <sz val="14"/>
      <name val="ＭＳ 明朝"/>
      <family val="1"/>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游ゴシック"/>
      <family val="2"/>
      <scheme val="minor"/>
    </font>
    <font>
      <b/>
      <sz val="2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b/>
      <sz val="11"/>
      <color theme="1"/>
      <name val="游ゴシック"/>
      <family val="3"/>
      <charset val="128"/>
      <scheme val="minor"/>
    </font>
    <font>
      <sz val="18"/>
      <name val="ＭＳ Ｐゴシック"/>
      <family val="3"/>
      <charset val="128"/>
    </font>
    <font>
      <sz val="10"/>
      <name val="ＭＳ Ｐ明朝"/>
      <family val="1"/>
      <charset val="128"/>
    </font>
    <font>
      <sz val="8"/>
      <name val="ＭＳ Ｐ明朝"/>
      <family val="1"/>
      <charset val="128"/>
    </font>
    <font>
      <sz val="6"/>
      <name val="ＭＳ Ｐ明朝"/>
      <family val="1"/>
      <charset val="128"/>
    </font>
    <font>
      <b/>
      <sz val="10"/>
      <name val="ＭＳ Ｐ明朝"/>
      <family val="1"/>
      <charset val="128"/>
    </font>
    <font>
      <sz val="5"/>
      <name val="ＭＳ 明朝"/>
      <family val="1"/>
      <charset val="128"/>
    </font>
    <font>
      <sz val="7.5"/>
      <name val="ＭＳ Ｐ明朝"/>
      <family val="1"/>
      <charset val="128"/>
    </font>
    <font>
      <sz val="9"/>
      <name val="ＭＳ Ｐ明朝"/>
      <family val="1"/>
      <charset val="128"/>
    </font>
    <font>
      <sz val="7"/>
      <name val="ＭＳ Ｐ明朝"/>
      <family val="1"/>
      <charset val="128"/>
    </font>
    <font>
      <sz val="3"/>
      <name val="ＭＳ Ｐ明朝"/>
      <family val="1"/>
      <charset val="128"/>
    </font>
    <font>
      <sz val="11"/>
      <name val="游ゴシック"/>
      <family val="2"/>
      <charset val="128"/>
      <scheme val="minor"/>
    </font>
    <font>
      <sz val="12"/>
      <name val="ＭＳ Ｐ明朝"/>
      <family val="1"/>
      <charset val="128"/>
    </font>
    <font>
      <b/>
      <sz val="11"/>
      <name val="ＭＳ Ｐ明朝"/>
      <family val="1"/>
      <charset val="128"/>
    </font>
    <font>
      <b/>
      <sz val="9"/>
      <name val="游ゴシック"/>
      <family val="3"/>
      <charset val="128"/>
      <scheme val="minor"/>
    </font>
    <font>
      <b/>
      <sz val="10.5"/>
      <name val="游ゴシック"/>
      <family val="3"/>
      <charset val="128"/>
      <scheme val="minor"/>
    </font>
    <font>
      <sz val="9"/>
      <name val="游ゴシック"/>
      <family val="2"/>
      <charset val="128"/>
      <scheme val="minor"/>
    </font>
    <font>
      <sz val="8"/>
      <name val="游ゴシック"/>
      <family val="3"/>
      <charset val="128"/>
      <scheme val="minor"/>
    </font>
    <font>
      <sz val="9"/>
      <name val="游ゴシック"/>
      <family val="3"/>
      <charset val="128"/>
      <scheme val="minor"/>
    </font>
    <font>
      <u/>
      <sz val="11"/>
      <color theme="10"/>
      <name val="ＭＳ Ｐゴシック"/>
      <family val="3"/>
      <charset val="128"/>
    </font>
    <font>
      <b/>
      <sz val="11"/>
      <color rgb="FFFF0000"/>
      <name val="游ゴシック"/>
      <family val="3"/>
      <charset val="128"/>
    </font>
    <font>
      <b/>
      <sz val="12"/>
      <color rgb="FFFF0000"/>
      <name val="ＭＳ 明朝"/>
      <family val="1"/>
      <charset val="128"/>
    </font>
    <font>
      <b/>
      <sz val="11"/>
      <color rgb="FFFF0000"/>
      <name val="ＭＳ 明朝"/>
      <family val="1"/>
      <charset val="128"/>
    </font>
    <font>
      <u/>
      <sz val="11"/>
      <color theme="10"/>
      <name val="ＭＳ 明朝"/>
      <family val="1"/>
      <charset val="128"/>
    </font>
    <font>
      <b/>
      <sz val="11"/>
      <name val="ＭＳ 明朝"/>
      <family val="1"/>
      <charset val="128"/>
    </font>
    <font>
      <b/>
      <u val="double"/>
      <sz val="20"/>
      <color rgb="FFFF0000"/>
      <name val="游ゴシック"/>
      <family val="3"/>
      <charset val="128"/>
      <scheme val="minor"/>
    </font>
    <font>
      <b/>
      <u val="double"/>
      <sz val="20"/>
      <color rgb="FF0070C0"/>
      <name val="游ゴシック"/>
      <family val="3"/>
      <charset val="128"/>
      <scheme val="minor"/>
    </font>
    <font>
      <b/>
      <u val="double"/>
      <sz val="18"/>
      <color rgb="FF0070C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theme="9"/>
      <name val="ＭＳ Ｐゴシック"/>
      <family val="3"/>
      <charset val="128"/>
    </font>
    <font>
      <b/>
      <u/>
      <sz val="11"/>
      <name val="ＭＳ Ｐゴシック"/>
      <family val="3"/>
      <charset val="128"/>
    </font>
    <font>
      <b/>
      <sz val="11"/>
      <name val="ＭＳ Ｐゴシック"/>
      <family val="3"/>
      <charset val="128"/>
    </font>
    <font>
      <sz val="11"/>
      <color rgb="FF000000"/>
      <name val="ＭＳ 明朝"/>
      <family val="1"/>
      <charset val="128"/>
    </font>
    <font>
      <b/>
      <u val="double"/>
      <sz val="12"/>
      <color theme="4"/>
      <name val="ＭＳ Ｐ明朝"/>
      <family val="1"/>
      <charset val="128"/>
    </font>
    <font>
      <b/>
      <u val="double"/>
      <sz val="10"/>
      <color rgb="FFFF0000"/>
      <name val="ＭＳ 明朝"/>
      <family val="1"/>
      <charset val="128"/>
    </font>
    <font>
      <b/>
      <u val="double"/>
      <sz val="11"/>
      <color rgb="FFFF0000"/>
      <name val="ＭＳ Ｐ明朝"/>
      <family val="1"/>
      <charset val="128"/>
    </font>
    <font>
      <b/>
      <u val="double"/>
      <sz val="11"/>
      <color rgb="FFFF0000"/>
      <name val="ＭＳ ゴシック"/>
      <family val="3"/>
      <charset val="128"/>
    </font>
    <font>
      <b/>
      <u val="double"/>
      <sz val="11"/>
      <color rgb="FFFF0000"/>
      <name val="ＭＳ 明朝"/>
      <family val="1"/>
      <charset val="128"/>
    </font>
    <font>
      <b/>
      <sz val="9"/>
      <color indexed="81"/>
      <name val="MS P 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style="medium">
        <color indexed="64"/>
      </right>
      <top style="thin">
        <color indexed="64"/>
      </top>
      <bottom style="double">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Down="1">
      <left style="medium">
        <color indexed="64"/>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thin">
        <color indexed="64"/>
      </top>
      <bottom style="medium">
        <color indexed="64"/>
      </bottom>
      <diagonal style="thin">
        <color auto="1"/>
      </diagonal>
    </border>
    <border>
      <left style="thin">
        <color indexed="64"/>
      </left>
      <right style="medium">
        <color indexed="64"/>
      </right>
      <top/>
      <bottom/>
      <diagonal/>
    </border>
    <border diagonalDown="1">
      <left style="thin">
        <color indexed="64"/>
      </left>
      <right style="medium">
        <color indexed="64"/>
      </right>
      <top/>
      <bottom style="medium">
        <color indexed="64"/>
      </bottom>
      <diagonal style="thin">
        <color auto="1"/>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s>
  <cellStyleXfs count="1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3" fillId="0" borderId="0"/>
    <xf numFmtId="0" fontId="2" fillId="0" borderId="0">
      <alignment vertical="center"/>
    </xf>
    <xf numFmtId="38" fontId="2" fillId="0" borderId="0" applyFont="0" applyFill="0" applyBorder="0" applyAlignment="0" applyProtection="0">
      <alignment vertical="center"/>
    </xf>
    <xf numFmtId="0" fontId="62"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49">
    <xf numFmtId="0" fontId="0" fillId="0" borderId="0" xfId="0">
      <alignment vertical="center"/>
    </xf>
    <xf numFmtId="0" fontId="10" fillId="0" borderId="13" xfId="0" applyFont="1" applyBorder="1">
      <alignment vertical="center"/>
    </xf>
    <xf numFmtId="0" fontId="10" fillId="0" borderId="14" xfId="0" applyFont="1" applyBorder="1" applyAlignment="1">
      <alignment horizontal="center" vertical="center"/>
    </xf>
    <xf numFmtId="0" fontId="10" fillId="0" borderId="14" xfId="0" applyFont="1" applyBorder="1">
      <alignment vertical="center"/>
    </xf>
    <xf numFmtId="0" fontId="10" fillId="0" borderId="16" xfId="0" applyFont="1" applyBorder="1">
      <alignment vertical="center"/>
    </xf>
    <xf numFmtId="0" fontId="10" fillId="0" borderId="11" xfId="0" applyFont="1" applyBorder="1">
      <alignment vertical="center"/>
    </xf>
    <xf numFmtId="0" fontId="10" fillId="0" borderId="8" xfId="0" applyFont="1" applyBorder="1" applyAlignment="1">
      <alignment horizontal="center" vertical="center"/>
    </xf>
    <xf numFmtId="0" fontId="10" fillId="0" borderId="8" xfId="0" applyFont="1" applyBorder="1">
      <alignment vertical="center"/>
    </xf>
    <xf numFmtId="0" fontId="10" fillId="0" borderId="12"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6"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1"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2" fillId="0" borderId="2" xfId="0" applyFont="1" applyBorder="1">
      <alignment vertical="center"/>
    </xf>
    <xf numFmtId="0" fontId="11" fillId="0" borderId="14" xfId="0" applyFont="1" applyBorder="1">
      <alignment vertical="center"/>
    </xf>
    <xf numFmtId="0" fontId="11" fillId="0" borderId="16"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176" fontId="11" fillId="0" borderId="22" xfId="0" applyNumberFormat="1" applyFont="1" applyBorder="1">
      <alignment vertical="center"/>
    </xf>
    <xf numFmtId="0" fontId="11" fillId="0" borderId="23" xfId="0" applyFont="1" applyBorder="1">
      <alignment vertical="center"/>
    </xf>
    <xf numFmtId="0" fontId="12" fillId="0" borderId="21" xfId="0" applyFont="1" applyBorder="1">
      <alignment vertical="center"/>
    </xf>
    <xf numFmtId="0" fontId="11" fillId="0" borderId="22" xfId="0" applyFont="1" applyBorder="1">
      <alignment vertical="center"/>
    </xf>
    <xf numFmtId="0" fontId="10" fillId="0" borderId="15" xfId="0" applyFont="1" applyBorder="1">
      <alignment vertical="center"/>
    </xf>
    <xf numFmtId="0" fontId="10" fillId="0" borderId="7" xfId="0" applyFont="1" applyBorder="1">
      <alignment vertical="center"/>
    </xf>
    <xf numFmtId="176" fontId="11" fillId="0" borderId="25" xfId="0" applyNumberFormat="1" applyFont="1" applyBorder="1">
      <alignment vertical="center"/>
    </xf>
    <xf numFmtId="0" fontId="11" fillId="0" borderId="26" xfId="0" applyFont="1" applyBorder="1">
      <alignment vertical="center"/>
    </xf>
    <xf numFmtId="176" fontId="11" fillId="0" borderId="14" xfId="0" applyNumberFormat="1" applyFont="1" applyBorder="1">
      <alignment vertical="center"/>
    </xf>
    <xf numFmtId="176" fontId="11" fillId="0" borderId="8" xfId="0" applyNumberFormat="1" applyFont="1" applyBorder="1">
      <alignment vertical="center"/>
    </xf>
    <xf numFmtId="0" fontId="11" fillId="0" borderId="12" xfId="0" applyFont="1" applyBorder="1">
      <alignment vertical="center"/>
    </xf>
    <xf numFmtId="176" fontId="11" fillId="0" borderId="28" xfId="0" applyNumberFormat="1" applyFont="1" applyBorder="1">
      <alignment vertical="center"/>
    </xf>
    <xf numFmtId="0" fontId="11" fillId="0" borderId="29" xfId="0" applyFont="1" applyBorder="1">
      <alignment vertical="center"/>
    </xf>
    <xf numFmtId="0" fontId="10" fillId="0" borderId="25" xfId="0" applyFont="1" applyBorder="1">
      <alignment vertical="center"/>
    </xf>
    <xf numFmtId="0" fontId="10" fillId="0" borderId="24" xfId="0" applyFont="1" applyBorder="1">
      <alignment vertical="center"/>
    </xf>
    <xf numFmtId="0" fontId="11" fillId="0" borderId="3" xfId="0" applyFont="1" applyBorder="1">
      <alignment vertical="center"/>
    </xf>
    <xf numFmtId="0" fontId="12" fillId="0" borderId="0" xfId="0" applyFont="1">
      <alignment vertical="center"/>
    </xf>
    <xf numFmtId="0" fontId="12" fillId="0" borderId="0" xfId="0" applyFont="1" applyAlignment="1">
      <alignment horizontal="left" vertical="center"/>
    </xf>
    <xf numFmtId="0" fontId="10" fillId="0" borderId="2" xfId="0" applyFont="1" applyBorder="1" applyAlignment="1">
      <alignment horizontal="center" vertical="center"/>
    </xf>
    <xf numFmtId="176" fontId="11" fillId="0" borderId="2" xfId="0" applyNumberFormat="1" applyFont="1" applyBorder="1">
      <alignment vertical="center"/>
    </xf>
    <xf numFmtId="0" fontId="15" fillId="2" borderId="0" xfId="0" applyFont="1" applyFill="1">
      <alignment vertical="center"/>
    </xf>
    <xf numFmtId="0" fontId="15" fillId="0" borderId="0" xfId="0" applyFont="1">
      <alignment vertical="center"/>
    </xf>
    <xf numFmtId="0" fontId="16" fillId="2" borderId="0" xfId="0" applyFont="1" applyFill="1" applyAlignment="1">
      <alignment horizontal="center" vertical="center"/>
    </xf>
    <xf numFmtId="0" fontId="17" fillId="0" borderId="65" xfId="0" applyFont="1" applyBorder="1">
      <alignment vertical="center"/>
    </xf>
    <xf numFmtId="0" fontId="15" fillId="0" borderId="66" xfId="0" applyFont="1" applyBorder="1">
      <alignment vertical="center"/>
    </xf>
    <xf numFmtId="0" fontId="15" fillId="0" borderId="67"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vertical="center" wrapText="1"/>
    </xf>
    <xf numFmtId="0" fontId="16" fillId="0" borderId="0" xfId="0" applyFont="1" applyAlignment="1">
      <alignment horizontal="left" vertical="center" wrapText="1"/>
    </xf>
    <xf numFmtId="0" fontId="27" fillId="0" borderId="0" xfId="0" applyFont="1" applyAlignment="1">
      <alignment horizontal="left" vertical="center"/>
    </xf>
    <xf numFmtId="0" fontId="15" fillId="0" borderId="0" xfId="0" applyFont="1" applyAlignment="1">
      <alignment horizontal="right" vertical="center"/>
    </xf>
    <xf numFmtId="0" fontId="15" fillId="0" borderId="4" xfId="0" applyFont="1" applyBorder="1" applyAlignment="1">
      <alignment vertical="center" shrinkToFit="1"/>
    </xf>
    <xf numFmtId="0" fontId="15" fillId="0" borderId="5" xfId="0" applyFont="1" applyBorder="1" applyAlignment="1">
      <alignment vertical="center" shrinkToFit="1"/>
    </xf>
    <xf numFmtId="0" fontId="15" fillId="0" borderId="6" xfId="0" applyFont="1" applyBorder="1" applyAlignment="1">
      <alignment vertical="center" shrinkToFit="1"/>
    </xf>
    <xf numFmtId="0" fontId="15" fillId="0" borderId="3"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lignment vertical="center"/>
    </xf>
    <xf numFmtId="0" fontId="15" fillId="0" borderId="6" xfId="0" applyFont="1" applyBorder="1">
      <alignment vertical="center"/>
    </xf>
    <xf numFmtId="0" fontId="15" fillId="0" borderId="11" xfId="0" applyFont="1" applyBorder="1">
      <alignment vertical="center"/>
    </xf>
    <xf numFmtId="0" fontId="15" fillId="0" borderId="8" xfId="0" applyFont="1" applyBorder="1">
      <alignment vertical="center"/>
    </xf>
    <xf numFmtId="0" fontId="15" fillId="0" borderId="12" xfId="0" applyFont="1" applyBorder="1">
      <alignment vertical="center"/>
    </xf>
    <xf numFmtId="0" fontId="44" fillId="0" borderId="0" xfId="0" applyFont="1">
      <alignment vertical="center"/>
    </xf>
    <xf numFmtId="0" fontId="0" fillId="0" borderId="10" xfId="0" applyBorder="1">
      <alignment vertical="center"/>
    </xf>
    <xf numFmtId="0" fontId="43" fillId="0" borderId="1" xfId="0" applyFont="1" applyBorder="1" applyAlignment="1">
      <alignment horizontal="center" vertical="center"/>
    </xf>
    <xf numFmtId="0" fontId="0" fillId="0" borderId="3" xfId="0" applyBorder="1">
      <alignment vertical="center"/>
    </xf>
    <xf numFmtId="38" fontId="38" fillId="0" borderId="46" xfId="4" applyFont="1" applyBorder="1">
      <alignment vertical="center"/>
    </xf>
    <xf numFmtId="0" fontId="0" fillId="0" borderId="36" xfId="0" applyBorder="1">
      <alignment vertical="center"/>
    </xf>
    <xf numFmtId="0" fontId="0" fillId="0" borderId="1" xfId="0" applyBorder="1">
      <alignment vertical="center"/>
    </xf>
    <xf numFmtId="0" fontId="0" fillId="0" borderId="5" xfId="0" applyBorder="1">
      <alignment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45" fillId="3" borderId="36" xfId="0" applyFont="1" applyFill="1" applyBorder="1" applyAlignment="1">
      <alignment horizontal="center" vertical="center"/>
    </xf>
    <xf numFmtId="0" fontId="45" fillId="3" borderId="37" xfId="0" applyFont="1" applyFill="1" applyBorder="1" applyAlignment="1">
      <alignment horizontal="center" vertical="center"/>
    </xf>
    <xf numFmtId="0" fontId="45" fillId="3" borderId="48" xfId="0" applyFont="1" applyFill="1" applyBorder="1" applyAlignment="1">
      <alignment horizontal="center" vertical="center"/>
    </xf>
    <xf numFmtId="178" fontId="26" fillId="0" borderId="36" xfId="0" applyNumberFormat="1" applyFont="1" applyBorder="1" applyAlignment="1">
      <alignment horizontal="center" vertical="center" shrinkToFit="1"/>
    </xf>
    <xf numFmtId="178" fontId="26" fillId="0" borderId="1" xfId="0" applyNumberFormat="1" applyFont="1" applyBorder="1" applyAlignment="1">
      <alignment horizontal="center" vertical="center" shrinkToFit="1"/>
    </xf>
    <xf numFmtId="178" fontId="26" fillId="0" borderId="36" xfId="4" applyNumberFormat="1" applyFont="1" applyBorder="1" applyAlignment="1">
      <alignment horizontal="right" vertical="center" shrinkToFit="1"/>
    </xf>
    <xf numFmtId="178" fontId="26" fillId="0" borderId="46" xfId="4" applyNumberFormat="1" applyFont="1" applyBorder="1" applyAlignment="1">
      <alignment horizontal="right" vertical="center" shrinkToFit="1"/>
    </xf>
    <xf numFmtId="178" fontId="26" fillId="0" borderId="3" xfId="4" applyNumberFormat="1" applyFont="1" applyBorder="1" applyAlignment="1">
      <alignment horizontal="right" vertical="center" shrinkToFit="1"/>
    </xf>
    <xf numFmtId="178" fontId="26" fillId="0" borderId="38" xfId="4" applyNumberFormat="1" applyFont="1" applyBorder="1" applyAlignment="1">
      <alignment horizontal="right" vertical="center" shrinkToFit="1"/>
    </xf>
    <xf numFmtId="178" fontId="26" fillId="0" borderId="38" xfId="4" applyNumberFormat="1" applyFont="1" applyFill="1" applyBorder="1" applyAlignment="1">
      <alignment horizontal="right" vertical="center" shrinkToFit="1"/>
    </xf>
    <xf numFmtId="178" fontId="26" fillId="0" borderId="39" xfId="0" applyNumberFormat="1" applyFont="1" applyBorder="1" applyAlignment="1">
      <alignment horizontal="center" vertical="center" shrinkToFit="1"/>
    </xf>
    <xf numFmtId="178" fontId="26" fillId="0" borderId="41" xfId="0" applyNumberFormat="1" applyFont="1" applyBorder="1" applyAlignment="1">
      <alignment horizontal="center" vertical="center" shrinkToFit="1"/>
    </xf>
    <xf numFmtId="178" fontId="26" fillId="0" borderId="39" xfId="4" applyNumberFormat="1" applyFont="1" applyBorder="1" applyAlignment="1">
      <alignment horizontal="right" vertical="center" shrinkToFit="1"/>
    </xf>
    <xf numFmtId="178" fontId="26" fillId="0" borderId="49" xfId="4" applyNumberFormat="1" applyFont="1" applyBorder="1" applyAlignment="1">
      <alignment horizontal="right" vertical="center" shrinkToFit="1"/>
    </xf>
    <xf numFmtId="178" fontId="26" fillId="0" borderId="47" xfId="4" applyNumberFormat="1" applyFont="1" applyBorder="1" applyAlignment="1">
      <alignment horizontal="right" vertical="center" shrinkToFit="1"/>
    </xf>
    <xf numFmtId="178" fontId="26" fillId="0" borderId="42" xfId="4" applyNumberFormat="1" applyFont="1" applyBorder="1" applyAlignment="1">
      <alignment horizontal="right" vertical="center" shrinkToFit="1"/>
    </xf>
    <xf numFmtId="178" fontId="26" fillId="0" borderId="42" xfId="4" applyNumberFormat="1" applyFont="1" applyFill="1" applyBorder="1" applyAlignment="1">
      <alignment horizontal="right" vertical="center" shrinkToFit="1"/>
    </xf>
    <xf numFmtId="178" fontId="26" fillId="0" borderId="43" xfId="4" applyNumberFormat="1" applyFont="1" applyBorder="1" applyAlignment="1">
      <alignment horizontal="right" vertical="center" shrinkToFit="1"/>
    </xf>
    <xf numFmtId="178" fontId="26" fillId="0" borderId="50" xfId="4" applyNumberFormat="1" applyFont="1" applyBorder="1" applyAlignment="1">
      <alignment horizontal="right" vertical="center" shrinkToFit="1"/>
    </xf>
    <xf numFmtId="178" fontId="26" fillId="0" borderId="44" xfId="4" applyNumberFormat="1" applyFont="1" applyBorder="1" applyAlignment="1">
      <alignment horizontal="right" vertical="center" shrinkToFit="1"/>
    </xf>
    <xf numFmtId="178" fontId="26" fillId="0" borderId="40" xfId="4" applyNumberFormat="1" applyFont="1" applyBorder="1" applyAlignment="1">
      <alignment horizontal="right" vertical="center" shrinkToFit="1"/>
    </xf>
    <xf numFmtId="178" fontId="26" fillId="0" borderId="45" xfId="4" applyNumberFormat="1" applyFont="1" applyBorder="1" applyAlignment="1">
      <alignment horizontal="right" vertical="center" shrinkToFit="1"/>
    </xf>
    <xf numFmtId="0" fontId="45" fillId="0" borderId="0" xfId="0" applyFont="1" applyAlignment="1">
      <alignment horizontal="center" vertical="center" shrinkToFit="1"/>
    </xf>
    <xf numFmtId="0" fontId="45" fillId="0" borderId="0" xfId="0" applyFo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15" fillId="0" borderId="16" xfId="0" applyFont="1" applyBorder="1">
      <alignment vertical="center"/>
    </xf>
    <xf numFmtId="0" fontId="15" fillId="0" borderId="9" xfId="0" applyFont="1" applyBorder="1">
      <alignment vertical="center"/>
    </xf>
    <xf numFmtId="0" fontId="15" fillId="0" borderId="0" xfId="0" applyFont="1" applyAlignment="1">
      <alignment horizontal="center" vertical="center"/>
    </xf>
    <xf numFmtId="0" fontId="15" fillId="0" borderId="10" xfId="0" applyFont="1" applyBorder="1">
      <alignment vertical="center"/>
    </xf>
    <xf numFmtId="0" fontId="47" fillId="0" borderId="0" xfId="0" applyFont="1" applyAlignment="1">
      <alignment vertical="top"/>
    </xf>
    <xf numFmtId="0" fontId="45" fillId="0" borderId="5" xfId="0" applyFont="1" applyBorder="1" applyAlignment="1">
      <alignment horizontal="left" vertical="center"/>
    </xf>
    <xf numFmtId="0" fontId="45" fillId="0" borderId="8" xfId="0" applyFont="1" applyBorder="1" applyAlignment="1" applyProtection="1">
      <alignment horizontal="left" vertical="center"/>
      <protection locked="0"/>
    </xf>
    <xf numFmtId="0" fontId="45" fillId="0" borderId="5" xfId="0" applyFont="1" applyBorder="1">
      <alignment vertical="center"/>
    </xf>
    <xf numFmtId="0" fontId="45" fillId="0" borderId="5" xfId="0" applyFont="1" applyBorder="1" applyProtection="1">
      <alignment vertical="center"/>
      <protection locked="0"/>
    </xf>
    <xf numFmtId="0" fontId="48" fillId="0" borderId="8" xfId="0" applyFont="1" applyBorder="1" applyAlignment="1">
      <alignment horizontal="left" vertical="center"/>
    </xf>
    <xf numFmtId="0" fontId="45" fillId="0" borderId="8" xfId="0" applyFont="1" applyBorder="1">
      <alignment vertical="center"/>
    </xf>
    <xf numFmtId="0" fontId="45" fillId="0" borderId="8" xfId="0" applyFont="1" applyBorder="1" applyAlignment="1">
      <alignment horizontal="left" vertical="center"/>
    </xf>
    <xf numFmtId="0" fontId="45" fillId="0" borderId="8" xfId="0" applyFont="1" applyBorder="1" applyProtection="1">
      <alignment vertical="center"/>
      <protection locked="0"/>
    </xf>
    <xf numFmtId="0" fontId="45" fillId="0" borderId="4" xfId="0" applyFont="1" applyBorder="1" applyAlignment="1">
      <alignment horizontal="left" vertical="center"/>
    </xf>
    <xf numFmtId="0" fontId="45" fillId="0" borderId="2" xfId="0" applyFont="1" applyBorder="1" applyAlignment="1">
      <alignment horizontal="center" vertical="center"/>
    </xf>
    <xf numFmtId="0" fontId="45" fillId="0" borderId="2" xfId="0" applyFont="1" applyBorder="1">
      <alignment vertical="center"/>
    </xf>
    <xf numFmtId="0" fontId="47" fillId="0" borderId="2" xfId="0" applyFont="1" applyBorder="1" applyProtection="1">
      <alignment vertical="center"/>
      <protection locked="0"/>
    </xf>
    <xf numFmtId="0" fontId="45" fillId="0" borderId="2" xfId="0" applyFont="1" applyBorder="1" applyAlignment="1" applyProtection="1">
      <alignment vertical="center" wrapText="1"/>
      <protection locked="0"/>
    </xf>
    <xf numFmtId="0" fontId="45" fillId="0" borderId="3" xfId="0" applyFont="1" applyBorder="1">
      <alignment vertical="center"/>
    </xf>
    <xf numFmtId="0" fontId="45" fillId="0" borderId="19" xfId="0" applyFont="1" applyBorder="1">
      <alignment vertical="center"/>
    </xf>
    <xf numFmtId="0" fontId="50" fillId="0" borderId="0" xfId="0" applyFont="1" applyAlignment="1">
      <alignment horizontal="left" vertical="center" wrapText="1"/>
    </xf>
    <xf numFmtId="0" fontId="50" fillId="0" borderId="10" xfId="0" applyFont="1" applyBorder="1" applyAlignment="1">
      <alignment horizontal="left" vertical="center" wrapText="1"/>
    </xf>
    <xf numFmtId="0" fontId="46" fillId="0" borderId="19" xfId="0" applyFont="1" applyBorder="1" applyAlignment="1">
      <alignment vertical="center" wrapText="1"/>
    </xf>
    <xf numFmtId="0" fontId="46" fillId="0" borderId="0" xfId="0" applyFont="1" applyAlignment="1">
      <alignment vertical="center" wrapText="1"/>
    </xf>
    <xf numFmtId="0" fontId="46" fillId="0" borderId="20" xfId="0" applyFont="1" applyBorder="1" applyAlignment="1">
      <alignment vertical="center" wrapText="1"/>
    </xf>
    <xf numFmtId="0" fontId="46" fillId="0" borderId="8" xfId="0" applyFont="1" applyBorder="1" applyAlignment="1">
      <alignment vertical="center" wrapText="1"/>
    </xf>
    <xf numFmtId="0" fontId="50" fillId="0" borderId="8" xfId="0" applyFont="1" applyBorder="1" applyAlignment="1">
      <alignment horizontal="left" vertical="center" wrapText="1"/>
    </xf>
    <xf numFmtId="0" fontId="50" fillId="0" borderId="12" xfId="0" applyFont="1" applyBorder="1" applyAlignment="1">
      <alignment horizontal="left" vertical="center" wrapText="1"/>
    </xf>
    <xf numFmtId="0" fontId="45" fillId="0" borderId="1" xfId="0" applyFont="1" applyBorder="1">
      <alignment vertical="center"/>
    </xf>
    <xf numFmtId="49" fontId="51" fillId="0" borderId="4" xfId="0" applyNumberFormat="1" applyFont="1" applyBorder="1" applyAlignment="1">
      <alignment horizontal="center" vertical="center" wrapText="1"/>
    </xf>
    <xf numFmtId="49" fontId="51" fillId="0" borderId="5" xfId="0" applyNumberFormat="1" applyFont="1" applyBorder="1" applyAlignment="1">
      <alignment horizontal="center" vertical="center" wrapText="1"/>
    </xf>
    <xf numFmtId="38" fontId="26" fillId="0" borderId="5" xfId="4" applyFont="1" applyFill="1" applyBorder="1" applyAlignment="1">
      <alignment horizontal="right" vertical="center" shrinkToFi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45" fillId="0" borderId="11" xfId="0" applyFont="1" applyBorder="1">
      <alignment vertical="center"/>
    </xf>
    <xf numFmtId="0" fontId="51" fillId="0" borderId="0" xfId="0" applyFont="1">
      <alignment vertical="center"/>
    </xf>
    <xf numFmtId="0" fontId="46" fillId="0" borderId="0" xfId="0" applyFont="1">
      <alignment vertical="center"/>
    </xf>
    <xf numFmtId="0" fontId="45" fillId="0" borderId="0" xfId="0" applyFont="1" applyAlignment="1" applyProtection="1">
      <alignment vertical="center" shrinkToFit="1"/>
      <protection locked="0"/>
    </xf>
    <xf numFmtId="0" fontId="45" fillId="0" borderId="0" xfId="0" applyFont="1" applyProtection="1">
      <alignment vertical="center"/>
      <protection locked="0"/>
    </xf>
    <xf numFmtId="176" fontId="45" fillId="0" borderId="0" xfId="0" applyNumberFormat="1" applyFont="1">
      <alignment vertical="center"/>
    </xf>
    <xf numFmtId="0" fontId="48" fillId="0" borderId="8" xfId="0" applyFont="1" applyBorder="1">
      <alignment vertical="center"/>
    </xf>
    <xf numFmtId="0" fontId="51" fillId="0" borderId="8" xfId="0" applyFont="1" applyBorder="1">
      <alignment vertical="center"/>
    </xf>
    <xf numFmtId="0" fontId="46" fillId="0" borderId="8" xfId="0" applyFont="1" applyBorder="1">
      <alignment vertical="center"/>
    </xf>
    <xf numFmtId="0" fontId="45" fillId="0" borderId="8" xfId="0" applyFont="1" applyBorder="1" applyAlignment="1" applyProtection="1">
      <alignment vertical="center" shrinkToFit="1"/>
      <protection locked="0"/>
    </xf>
    <xf numFmtId="0" fontId="45" fillId="0" borderId="8" xfId="0" applyFont="1" applyBorder="1" applyAlignment="1">
      <alignment vertical="center" textRotation="255"/>
    </xf>
    <xf numFmtId="0" fontId="26" fillId="0" borderId="8" xfId="0" applyFont="1" applyBorder="1">
      <alignment vertical="center"/>
    </xf>
    <xf numFmtId="0" fontId="45" fillId="0" borderId="12" xfId="0" applyFont="1" applyBorder="1" applyAlignment="1" applyProtection="1">
      <alignment vertical="center" shrinkToFit="1"/>
      <protection locked="0"/>
    </xf>
    <xf numFmtId="0" fontId="26" fillId="0" borderId="0" xfId="0" applyFont="1" applyAlignment="1">
      <alignment horizontal="center" vertical="center"/>
    </xf>
    <xf numFmtId="0" fontId="52" fillId="2" borderId="57" xfId="0" applyFont="1" applyFill="1" applyBorder="1" applyAlignment="1">
      <alignment horizontal="left" vertical="center"/>
    </xf>
    <xf numFmtId="0" fontId="26" fillId="2" borderId="58" xfId="0" applyFont="1" applyFill="1" applyBorder="1">
      <alignment vertical="center"/>
    </xf>
    <xf numFmtId="0" fontId="26" fillId="2" borderId="58" xfId="0" applyFont="1" applyFill="1" applyBorder="1" applyAlignment="1">
      <alignment horizontal="center" vertical="center"/>
    </xf>
    <xf numFmtId="0" fontId="26" fillId="0" borderId="58" xfId="0" applyFont="1" applyBorder="1">
      <alignment vertical="center"/>
    </xf>
    <xf numFmtId="0" fontId="26" fillId="0" borderId="59" xfId="0" applyFont="1" applyBorder="1">
      <alignment vertical="center"/>
    </xf>
    <xf numFmtId="0" fontId="52" fillId="2" borderId="60" xfId="0" applyFont="1" applyFill="1" applyBorder="1">
      <alignment vertical="center"/>
    </xf>
    <xf numFmtId="0" fontId="52" fillId="2" borderId="0" xfId="0" applyFont="1" applyFill="1">
      <alignment vertical="center"/>
    </xf>
    <xf numFmtId="0" fontId="26" fillId="0" borderId="61" xfId="0" applyFont="1" applyBorder="1">
      <alignment vertical="center"/>
    </xf>
    <xf numFmtId="0" fontId="52" fillId="2" borderId="60" xfId="0" applyFont="1" applyFill="1" applyBorder="1" applyAlignment="1">
      <alignment horizontal="left" vertical="center"/>
    </xf>
    <xf numFmtId="0" fontId="52" fillId="2" borderId="0" xfId="0" applyFont="1" applyFill="1" applyAlignment="1">
      <alignment horizontal="left" vertical="center"/>
    </xf>
    <xf numFmtId="0" fontId="46" fillId="2" borderId="0" xfId="0" applyFont="1" applyFill="1" applyAlignment="1">
      <alignment horizontal="left" vertical="center"/>
    </xf>
    <xf numFmtId="0" fontId="46" fillId="2" borderId="61" xfId="0" applyFont="1" applyFill="1" applyBorder="1" applyAlignment="1">
      <alignment horizontal="left" vertical="center"/>
    </xf>
    <xf numFmtId="0" fontId="46" fillId="2" borderId="0" xfId="0" applyFont="1" applyFill="1">
      <alignment vertical="center"/>
    </xf>
    <xf numFmtId="0" fontId="46" fillId="2" borderId="61" xfId="0" applyFont="1" applyFill="1" applyBorder="1">
      <alignment vertical="center"/>
    </xf>
    <xf numFmtId="0" fontId="52" fillId="0" borderId="0" xfId="0" applyFont="1">
      <alignment vertical="center"/>
    </xf>
    <xf numFmtId="0" fontId="52" fillId="2" borderId="0" xfId="0" applyFont="1" applyFill="1" applyAlignment="1">
      <alignment horizontal="center" vertical="center"/>
    </xf>
    <xf numFmtId="0" fontId="26" fillId="2" borderId="0" xfId="0" applyFont="1" applyFill="1" applyAlignment="1">
      <alignment horizontal="center" vertical="center"/>
    </xf>
    <xf numFmtId="0" fontId="52" fillId="0" borderId="60" xfId="0" applyFont="1" applyBorder="1">
      <alignment vertical="center"/>
    </xf>
    <xf numFmtId="0" fontId="26" fillId="2" borderId="0" xfId="0" applyFont="1" applyFill="1">
      <alignment vertical="center"/>
    </xf>
    <xf numFmtId="0" fontId="52" fillId="0" borderId="62" xfId="0" applyFont="1" applyBorder="1">
      <alignment vertical="center"/>
    </xf>
    <xf numFmtId="0" fontId="26" fillId="0" borderId="63" xfId="0" applyFont="1" applyBorder="1">
      <alignment vertical="center"/>
    </xf>
    <xf numFmtId="0" fontId="26" fillId="0" borderId="64" xfId="0" applyFont="1" applyBorder="1">
      <alignment vertical="center"/>
    </xf>
    <xf numFmtId="0" fontId="53" fillId="0" borderId="0" xfId="0" applyFont="1">
      <alignment vertical="center"/>
    </xf>
    <xf numFmtId="176" fontId="53" fillId="0" borderId="0" xfId="0" applyNumberFormat="1" applyFont="1">
      <alignment vertical="center"/>
    </xf>
    <xf numFmtId="0" fontId="26" fillId="0" borderId="0" xfId="5" applyFont="1">
      <alignment vertical="center"/>
    </xf>
    <xf numFmtId="0" fontId="26" fillId="0" borderId="0" xfId="8" applyFont="1">
      <alignment vertical="center"/>
    </xf>
    <xf numFmtId="0" fontId="54" fillId="0" borderId="0" xfId="8" applyFont="1">
      <alignment vertical="center"/>
    </xf>
    <xf numFmtId="0" fontId="56" fillId="0" borderId="0" xfId="8" applyFont="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0" fontId="16" fillId="0" borderId="0" xfId="0" applyFont="1" applyAlignment="1">
      <alignment horizontal="center"/>
    </xf>
    <xf numFmtId="0" fontId="16" fillId="0" borderId="98" xfId="0" applyFont="1" applyBorder="1">
      <alignment vertical="center"/>
    </xf>
    <xf numFmtId="0" fontId="16" fillId="9" borderId="36" xfId="0" applyFont="1" applyFill="1" applyBorder="1">
      <alignment vertical="center"/>
    </xf>
    <xf numFmtId="0" fontId="16" fillId="9" borderId="36" xfId="0" applyFont="1" applyFill="1" applyBorder="1" applyAlignment="1">
      <alignment horizontal="center" vertical="center"/>
    </xf>
    <xf numFmtId="0" fontId="16" fillId="9" borderId="18" xfId="0" applyFont="1" applyFill="1" applyBorder="1" applyAlignment="1">
      <alignment horizontal="center" vertical="center"/>
    </xf>
    <xf numFmtId="0" fontId="15" fillId="10" borderId="36"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7" borderId="99" xfId="0" applyFont="1" applyFill="1" applyBorder="1" applyAlignment="1">
      <alignment horizontal="left" vertical="center" shrinkToFit="1"/>
    </xf>
    <xf numFmtId="0" fontId="16" fillId="10" borderId="6" xfId="0" applyFont="1" applyFill="1" applyBorder="1" applyAlignment="1">
      <alignment horizontal="left" vertical="center"/>
    </xf>
    <xf numFmtId="0" fontId="15" fillId="10" borderId="36" xfId="0" applyFont="1" applyFill="1" applyBorder="1" applyAlignment="1">
      <alignment horizontal="center" vertical="center"/>
    </xf>
    <xf numFmtId="0" fontId="16" fillId="10" borderId="1" xfId="0" applyFont="1" applyFill="1" applyBorder="1" applyAlignment="1">
      <alignment horizontal="center" vertical="center"/>
    </xf>
    <xf numFmtId="0" fontId="16" fillId="7" borderId="81" xfId="0" applyFont="1" applyFill="1" applyBorder="1" applyAlignment="1">
      <alignment horizontal="left" vertical="center" shrinkToFit="1"/>
    </xf>
    <xf numFmtId="0" fontId="16" fillId="10" borderId="3" xfId="0" applyFont="1" applyFill="1" applyBorder="1" applyAlignment="1">
      <alignment horizontal="left" vertical="center"/>
    </xf>
    <xf numFmtId="0" fontId="16" fillId="10" borderId="11" xfId="0" applyFont="1" applyFill="1" applyBorder="1" applyAlignment="1">
      <alignment horizontal="center" vertical="center"/>
    </xf>
    <xf numFmtId="0" fontId="16" fillId="7" borderId="46" xfId="0" applyFont="1" applyFill="1" applyBorder="1" applyAlignment="1">
      <alignment horizontal="left" vertical="center" shrinkToFit="1"/>
    </xf>
    <xf numFmtId="0" fontId="66" fillId="10" borderId="3" xfId="12" applyFont="1" applyFill="1" applyBorder="1" applyAlignment="1">
      <alignment horizontal="left" vertical="center"/>
    </xf>
    <xf numFmtId="0" fontId="15" fillId="11" borderId="36" xfId="0" applyFont="1" applyFill="1" applyBorder="1" applyAlignment="1">
      <alignment horizontal="center" vertical="center"/>
    </xf>
    <xf numFmtId="0" fontId="16" fillId="11" borderId="1" xfId="0" applyFont="1" applyFill="1" applyBorder="1" applyAlignment="1">
      <alignment horizontal="center" vertical="center" wrapText="1"/>
    </xf>
    <xf numFmtId="0" fontId="16" fillId="7" borderId="46" xfId="0" applyFont="1" applyFill="1" applyBorder="1" applyAlignment="1">
      <alignment vertical="center" shrinkToFit="1"/>
    </xf>
    <xf numFmtId="0" fontId="16" fillId="11" borderId="3" xfId="0" applyFont="1" applyFill="1" applyBorder="1" applyAlignment="1">
      <alignment horizontal="left" vertical="center"/>
    </xf>
    <xf numFmtId="0" fontId="16" fillId="11" borderId="11" xfId="0" applyFont="1" applyFill="1" applyBorder="1" applyAlignment="1">
      <alignment horizontal="center" vertical="center"/>
    </xf>
    <xf numFmtId="0" fontId="16" fillId="7" borderId="100" xfId="0" applyFont="1" applyFill="1" applyBorder="1" applyAlignment="1">
      <alignment vertical="center" shrinkToFit="1"/>
    </xf>
    <xf numFmtId="0" fontId="16" fillId="11" borderId="12" xfId="0" applyFont="1" applyFill="1" applyBorder="1" applyAlignment="1">
      <alignment horizontal="left" vertical="center"/>
    </xf>
    <xf numFmtId="180" fontId="16" fillId="7" borderId="100" xfId="0" applyNumberFormat="1" applyFont="1" applyFill="1" applyBorder="1" applyAlignment="1">
      <alignment horizontal="left" vertical="center" shrinkToFit="1"/>
    </xf>
    <xf numFmtId="181" fontId="16" fillId="11" borderId="12" xfId="0" applyNumberFormat="1" applyFont="1" applyFill="1" applyBorder="1" applyAlignment="1">
      <alignment horizontal="left" vertical="center"/>
    </xf>
    <xf numFmtId="0" fontId="16" fillId="7" borderId="100" xfId="0" applyFont="1" applyFill="1" applyBorder="1" applyAlignment="1">
      <alignment horizontal="left" vertical="center" shrinkToFit="1"/>
    </xf>
    <xf numFmtId="0" fontId="16" fillId="11" borderId="1" xfId="0" applyFont="1" applyFill="1" applyBorder="1" applyAlignment="1">
      <alignment horizontal="center" vertical="center"/>
    </xf>
    <xf numFmtId="0" fontId="16" fillId="11" borderId="3" xfId="0" applyFont="1" applyFill="1" applyBorder="1">
      <alignment vertical="center"/>
    </xf>
    <xf numFmtId="0" fontId="15" fillId="12" borderId="36" xfId="0" applyFont="1" applyFill="1" applyBorder="1" applyAlignment="1">
      <alignment horizontal="center" vertical="center"/>
    </xf>
    <xf numFmtId="0" fontId="16" fillId="12" borderId="1" xfId="0" applyFont="1" applyFill="1" applyBorder="1" applyAlignment="1">
      <alignment horizontal="center" vertical="center"/>
    </xf>
    <xf numFmtId="0" fontId="16" fillId="12" borderId="3" xfId="0" applyFont="1" applyFill="1" applyBorder="1">
      <alignment vertical="center"/>
    </xf>
    <xf numFmtId="0" fontId="16" fillId="0" borderId="101" xfId="0" applyFont="1" applyBorder="1">
      <alignment vertical="center"/>
    </xf>
    <xf numFmtId="0" fontId="16" fillId="12" borderId="3" xfId="0" applyFont="1" applyFill="1" applyBorder="1" applyAlignment="1">
      <alignment vertical="center" wrapText="1"/>
    </xf>
    <xf numFmtId="0" fontId="16" fillId="12" borderId="6" xfId="0" applyFont="1" applyFill="1" applyBorder="1">
      <alignment vertical="center"/>
    </xf>
    <xf numFmtId="0" fontId="16" fillId="12" borderId="6" xfId="0" applyFont="1" applyFill="1" applyBorder="1" applyAlignment="1">
      <alignment horizontal="left" vertical="center" wrapText="1"/>
    </xf>
    <xf numFmtId="0" fontId="15" fillId="13" borderId="36" xfId="0" applyFont="1" applyFill="1" applyBorder="1" applyAlignment="1">
      <alignment horizontal="center" vertical="center"/>
    </xf>
    <xf numFmtId="0" fontId="16" fillId="13" borderId="1" xfId="0" applyFont="1" applyFill="1" applyBorder="1" applyAlignment="1">
      <alignment horizontal="center" vertical="center"/>
    </xf>
    <xf numFmtId="0" fontId="16" fillId="13" borderId="6" xfId="0" applyFont="1" applyFill="1" applyBorder="1" applyAlignment="1">
      <alignment horizontal="left" vertical="center"/>
    </xf>
    <xf numFmtId="38" fontId="16" fillId="7" borderId="81" xfId="4" applyFont="1" applyFill="1" applyBorder="1" applyAlignment="1">
      <alignment horizontal="left" vertical="center" shrinkToFit="1"/>
    </xf>
    <xf numFmtId="0" fontId="16" fillId="13" borderId="6" xfId="0" applyFont="1" applyFill="1" applyBorder="1" applyAlignment="1">
      <alignment horizontal="left" vertical="center" wrapText="1"/>
    </xf>
    <xf numFmtId="181" fontId="16" fillId="7" borderId="77" xfId="0" applyNumberFormat="1" applyFont="1" applyFill="1" applyBorder="1" applyAlignment="1">
      <alignment horizontal="left" vertical="center" shrinkToFit="1"/>
    </xf>
    <xf numFmtId="58" fontId="16" fillId="13" borderId="38" xfId="0" applyNumberFormat="1" applyFont="1" applyFill="1" applyBorder="1" applyAlignment="1">
      <alignment horizontal="left" vertical="center" wrapText="1"/>
    </xf>
    <xf numFmtId="0" fontId="1" fillId="0" borderId="0" xfId="13">
      <alignment vertical="center"/>
    </xf>
    <xf numFmtId="0" fontId="34" fillId="0" borderId="0" xfId="13" applyFont="1">
      <alignment vertical="center"/>
    </xf>
    <xf numFmtId="0" fontId="35" fillId="0" borderId="0" xfId="13" applyFont="1">
      <alignment vertical="center"/>
    </xf>
    <xf numFmtId="0" fontId="1" fillId="6" borderId="82" xfId="13" applyFill="1" applyBorder="1" applyAlignment="1">
      <alignment horizontal="center" vertical="center"/>
    </xf>
    <xf numFmtId="0" fontId="1" fillId="6" borderId="83" xfId="13" applyFill="1" applyBorder="1" applyAlignment="1">
      <alignment horizontal="center" vertical="center"/>
    </xf>
    <xf numFmtId="0" fontId="1" fillId="0" borderId="36" xfId="13" applyBorder="1" applyAlignment="1">
      <alignment horizontal="center" vertical="center"/>
    </xf>
    <xf numFmtId="182" fontId="1" fillId="0" borderId="84" xfId="13" applyNumberFormat="1" applyBorder="1">
      <alignment vertical="center"/>
    </xf>
    <xf numFmtId="0" fontId="1" fillId="0" borderId="84" xfId="13" applyBorder="1">
      <alignment vertical="center"/>
    </xf>
    <xf numFmtId="0" fontId="1" fillId="0" borderId="85" xfId="13" applyBorder="1">
      <alignment vertical="center"/>
    </xf>
    <xf numFmtId="0" fontId="1" fillId="0" borderId="86" xfId="13" applyBorder="1">
      <alignment vertical="center"/>
    </xf>
    <xf numFmtId="182" fontId="1" fillId="0" borderId="87" xfId="13" applyNumberFormat="1" applyBorder="1">
      <alignment vertical="center"/>
    </xf>
    <xf numFmtId="0" fontId="1" fillId="0" borderId="87" xfId="13" applyBorder="1">
      <alignment vertical="center"/>
    </xf>
    <xf numFmtId="0" fontId="1" fillId="0" borderId="88" xfId="13" applyBorder="1">
      <alignment vertical="center"/>
    </xf>
    <xf numFmtId="0" fontId="1" fillId="0" borderId="89" xfId="13" applyBorder="1">
      <alignment vertical="center"/>
    </xf>
    <xf numFmtId="0" fontId="1" fillId="0" borderId="84" xfId="13" applyBorder="1" applyAlignment="1">
      <alignment vertical="center" wrapText="1"/>
    </xf>
    <xf numFmtId="0" fontId="1" fillId="0" borderId="87" xfId="13" applyBorder="1" applyAlignment="1">
      <alignment horizontal="center" vertical="center"/>
    </xf>
    <xf numFmtId="0" fontId="1" fillId="0" borderId="87" xfId="13" applyBorder="1" applyAlignment="1">
      <alignment horizontal="right" vertical="center"/>
    </xf>
    <xf numFmtId="0" fontId="21" fillId="0" borderId="87" xfId="13" applyFont="1" applyBorder="1" applyAlignment="1">
      <alignment horizontal="right" vertical="center"/>
    </xf>
    <xf numFmtId="58" fontId="1" fillId="0" borderId="36" xfId="13" applyNumberFormat="1" applyBorder="1">
      <alignment vertical="center"/>
    </xf>
    <xf numFmtId="0" fontId="1" fillId="0" borderId="36" xfId="13" applyBorder="1" applyAlignment="1">
      <alignment vertical="center" wrapText="1"/>
    </xf>
    <xf numFmtId="0" fontId="1" fillId="0" borderId="82" xfId="13" applyBorder="1">
      <alignment vertical="center"/>
    </xf>
    <xf numFmtId="0" fontId="1" fillId="0" borderId="83" xfId="13" applyBorder="1">
      <alignment vertical="center"/>
    </xf>
    <xf numFmtId="0" fontId="1" fillId="0" borderId="0" xfId="13" applyAlignment="1">
      <alignment horizontal="right" vertical="center"/>
    </xf>
    <xf numFmtId="0" fontId="1" fillId="2" borderId="0" xfId="13" applyFill="1">
      <alignment vertical="center"/>
    </xf>
    <xf numFmtId="0" fontId="1" fillId="2" borderId="0" xfId="13" applyFill="1" applyAlignment="1">
      <alignment horizontal="right" vertical="center"/>
    </xf>
    <xf numFmtId="0" fontId="1" fillId="2" borderId="5" xfId="13" applyFill="1" applyBorder="1">
      <alignment vertical="center"/>
    </xf>
    <xf numFmtId="0" fontId="1" fillId="7" borderId="84" xfId="13" applyFill="1" applyBorder="1">
      <alignment vertical="center"/>
    </xf>
    <xf numFmtId="0" fontId="1" fillId="7" borderId="85" xfId="13" applyFill="1" applyBorder="1">
      <alignment vertical="center"/>
    </xf>
    <xf numFmtId="0" fontId="1" fillId="7" borderId="86" xfId="13" applyFill="1" applyBorder="1">
      <alignment vertical="center"/>
    </xf>
    <xf numFmtId="0" fontId="1" fillId="7" borderId="87" xfId="13" applyFill="1" applyBorder="1">
      <alignment vertical="center"/>
    </xf>
    <xf numFmtId="0" fontId="1" fillId="7" borderId="88" xfId="13" applyFill="1" applyBorder="1">
      <alignment vertical="center"/>
    </xf>
    <xf numFmtId="0" fontId="1" fillId="7" borderId="89" xfId="13" applyFill="1" applyBorder="1">
      <alignment vertical="center"/>
    </xf>
    <xf numFmtId="0" fontId="1" fillId="7" borderId="90" xfId="13" applyFill="1" applyBorder="1">
      <alignment vertical="center"/>
    </xf>
    <xf numFmtId="0" fontId="1" fillId="7" borderId="91" xfId="13" applyFill="1" applyBorder="1">
      <alignment vertical="center"/>
    </xf>
    <xf numFmtId="0" fontId="1" fillId="7" borderId="92" xfId="13" applyFill="1" applyBorder="1">
      <alignment vertical="center"/>
    </xf>
    <xf numFmtId="0" fontId="1" fillId="7" borderId="36" xfId="13" applyFill="1" applyBorder="1">
      <alignment vertical="center"/>
    </xf>
    <xf numFmtId="0" fontId="1" fillId="7" borderId="82" xfId="13" applyFill="1" applyBorder="1">
      <alignment vertical="center"/>
    </xf>
    <xf numFmtId="0" fontId="1" fillId="7" borderId="83" xfId="13" applyFill="1" applyBorder="1">
      <alignment vertical="center"/>
    </xf>
    <xf numFmtId="38" fontId="0" fillId="0" borderId="0" xfId="14" applyFont="1">
      <alignment vertical="center"/>
    </xf>
    <xf numFmtId="0" fontId="36" fillId="0" borderId="0" xfId="13" applyFont="1" applyAlignment="1">
      <alignment vertical="center" wrapText="1"/>
    </xf>
    <xf numFmtId="0" fontId="36" fillId="0" borderId="36" xfId="13" applyFont="1" applyBorder="1" applyAlignment="1">
      <alignment horizontal="center" vertical="center" wrapText="1"/>
    </xf>
    <xf numFmtId="0" fontId="37" fillId="0" borderId="8" xfId="13" applyFont="1" applyBorder="1" applyAlignment="1">
      <alignment horizontal="left" vertical="top" wrapText="1"/>
    </xf>
    <xf numFmtId="0" fontId="1" fillId="0" borderId="0" xfId="13" applyAlignment="1">
      <alignment horizontal="center" vertical="center"/>
    </xf>
    <xf numFmtId="0" fontId="21" fillId="0" borderId="36" xfId="13" applyFont="1" applyBorder="1" applyAlignment="1">
      <alignment horizontal="center" vertical="center" wrapText="1"/>
    </xf>
    <xf numFmtId="38" fontId="0" fillId="0" borderId="36" xfId="14" applyFont="1" applyBorder="1" applyAlignment="1">
      <alignment horizontal="center" vertical="center"/>
    </xf>
    <xf numFmtId="56" fontId="1" fillId="0" borderId="36" xfId="13" applyNumberFormat="1" applyBorder="1" applyAlignment="1">
      <alignment horizontal="center" vertical="center"/>
    </xf>
    <xf numFmtId="56" fontId="1" fillId="0" borderId="36" xfId="13" applyNumberFormat="1" applyBorder="1" applyAlignment="1">
      <alignment horizontal="right" vertical="center"/>
    </xf>
    <xf numFmtId="0" fontId="1" fillId="0" borderId="36" xfId="13" applyBorder="1" applyAlignment="1">
      <alignment vertical="center" shrinkToFit="1"/>
    </xf>
    <xf numFmtId="0" fontId="1" fillId="0" borderId="36" xfId="13" applyBorder="1" applyAlignment="1">
      <alignment horizontal="left" vertical="center"/>
    </xf>
    <xf numFmtId="38" fontId="0" fillId="0" borderId="36" xfId="14" applyFont="1" applyBorder="1" applyAlignment="1">
      <alignment horizontal="right" vertical="center"/>
    </xf>
    <xf numFmtId="38" fontId="0" fillId="0" borderId="36" xfId="14" applyFont="1" applyBorder="1">
      <alignment vertical="center"/>
    </xf>
    <xf numFmtId="0" fontId="1" fillId="0" borderId="36" xfId="13" applyBorder="1">
      <alignment vertical="center"/>
    </xf>
    <xf numFmtId="56" fontId="1" fillId="7" borderId="36" xfId="13" applyNumberFormat="1" applyFill="1" applyBorder="1">
      <alignment vertical="center"/>
    </xf>
    <xf numFmtId="0" fontId="1" fillId="7" borderId="36" xfId="13" applyFill="1" applyBorder="1" applyAlignment="1">
      <alignment vertical="center" shrinkToFit="1"/>
    </xf>
    <xf numFmtId="38" fontId="0" fillId="7" borderId="36" xfId="14" applyFont="1" applyFill="1" applyBorder="1">
      <alignment vertical="center"/>
    </xf>
    <xf numFmtId="38" fontId="1" fillId="0" borderId="36" xfId="4" applyFont="1" applyBorder="1">
      <alignment vertical="center"/>
    </xf>
    <xf numFmtId="0" fontId="1" fillId="7" borderId="36" xfId="13" applyFill="1" applyBorder="1" applyAlignment="1">
      <alignment horizontal="center" vertical="center"/>
    </xf>
    <xf numFmtId="56" fontId="1" fillId="7" borderId="36" xfId="13" applyNumberFormat="1" applyFill="1" applyBorder="1" applyAlignment="1">
      <alignment horizontal="right" vertical="center"/>
    </xf>
    <xf numFmtId="0" fontId="1" fillId="7" borderId="36" xfId="13" applyFill="1" applyBorder="1" applyAlignment="1">
      <alignment horizontal="left" vertical="center"/>
    </xf>
    <xf numFmtId="38" fontId="0" fillId="7" borderId="36" xfId="14" applyFont="1" applyFill="1" applyBorder="1" applyAlignment="1">
      <alignment horizontal="right" vertical="center"/>
    </xf>
    <xf numFmtId="40" fontId="0" fillId="7" borderId="36" xfId="14" applyNumberFormat="1" applyFont="1" applyFill="1" applyBorder="1">
      <alignment vertical="center"/>
    </xf>
    <xf numFmtId="38" fontId="0" fillId="0" borderId="18" xfId="14" applyFont="1" applyBorder="1">
      <alignment vertical="center"/>
    </xf>
    <xf numFmtId="38" fontId="0" fillId="0" borderId="93" xfId="14" applyFont="1" applyBorder="1">
      <alignment vertical="center"/>
    </xf>
    <xf numFmtId="0" fontId="37" fillId="0" borderId="8" xfId="13" applyFont="1" applyBorder="1" applyAlignment="1">
      <alignment horizontal="right" wrapText="1"/>
    </xf>
    <xf numFmtId="38" fontId="1" fillId="0" borderId="36" xfId="14" applyFont="1" applyBorder="1" applyAlignment="1">
      <alignment horizontal="center" vertical="center" wrapText="1"/>
    </xf>
    <xf numFmtId="179" fontId="1" fillId="0" borderId="36" xfId="13" applyNumberFormat="1" applyBorder="1" applyAlignment="1">
      <alignment horizontal="center" vertical="center"/>
    </xf>
    <xf numFmtId="179" fontId="1" fillId="7" borderId="36" xfId="13" applyNumberFormat="1" applyFill="1" applyBorder="1">
      <alignment vertical="center"/>
    </xf>
    <xf numFmtId="179" fontId="1" fillId="7" borderId="36" xfId="13" applyNumberFormat="1" applyFill="1" applyBorder="1" applyAlignment="1">
      <alignment horizontal="left" vertical="center"/>
    </xf>
    <xf numFmtId="0" fontId="0" fillId="0" borderId="0" xfId="0" applyAlignment="1">
      <alignment vertical="center" wrapText="1"/>
    </xf>
    <xf numFmtId="0" fontId="0" fillId="0" borderId="36" xfId="0" applyBorder="1" applyAlignment="1">
      <alignment horizontal="center" vertical="center"/>
    </xf>
    <xf numFmtId="0" fontId="0" fillId="0" borderId="96" xfId="0" applyBorder="1" applyAlignment="1">
      <alignment horizontal="center" vertical="center"/>
    </xf>
    <xf numFmtId="56" fontId="0" fillId="0" borderId="99" xfId="0" applyNumberFormat="1" applyBorder="1" applyAlignment="1">
      <alignment horizontal="center" vertical="center" shrinkToFit="1"/>
    </xf>
    <xf numFmtId="56" fontId="0" fillId="7" borderId="37" xfId="0" applyNumberFormat="1" applyFill="1" applyBorder="1" applyAlignment="1">
      <alignment vertical="center" shrinkToFit="1"/>
    </xf>
    <xf numFmtId="56" fontId="0" fillId="7" borderId="105" xfId="0" applyNumberFormat="1" applyFill="1" applyBorder="1" applyAlignment="1">
      <alignment vertical="center" shrinkToFit="1"/>
    </xf>
    <xf numFmtId="56" fontId="0" fillId="7" borderId="106" xfId="0" applyNumberFormat="1" applyFill="1" applyBorder="1" applyAlignment="1">
      <alignment vertical="center" shrinkToFit="1"/>
    </xf>
    <xf numFmtId="56" fontId="0" fillId="7" borderId="94" xfId="0" applyNumberFormat="1" applyFill="1" applyBorder="1" applyAlignment="1">
      <alignment vertical="center" shrinkToFit="1"/>
    </xf>
    <xf numFmtId="0" fontId="0" fillId="0" borderId="107" xfId="0" applyBorder="1">
      <alignment vertical="center"/>
    </xf>
    <xf numFmtId="0" fontId="43" fillId="0" borderId="41" xfId="0" applyFont="1" applyBorder="1" applyAlignment="1">
      <alignment horizontal="center" vertical="center"/>
    </xf>
    <xf numFmtId="0" fontId="0" fillId="0" borderId="42" xfId="0" applyBorder="1">
      <alignment vertical="center"/>
    </xf>
    <xf numFmtId="0" fontId="0" fillId="0" borderId="108" xfId="0" applyBorder="1">
      <alignment vertical="center"/>
    </xf>
    <xf numFmtId="0" fontId="0" fillId="0" borderId="39" xfId="0" applyBorder="1">
      <alignment vertical="center"/>
    </xf>
    <xf numFmtId="0" fontId="0" fillId="0" borderId="41" xfId="0" applyBorder="1">
      <alignment vertical="center"/>
    </xf>
    <xf numFmtId="0" fontId="0" fillId="0" borderId="41" xfId="0" applyBorder="1" applyAlignment="1">
      <alignment horizontal="center" vertical="center"/>
    </xf>
    <xf numFmtId="0" fontId="0" fillId="0" borderId="109" xfId="0" applyBorder="1">
      <alignment vertical="center"/>
    </xf>
    <xf numFmtId="0" fontId="0" fillId="0" borderId="110" xfId="0" applyBorder="1">
      <alignment vertical="center"/>
    </xf>
    <xf numFmtId="38" fontId="38" fillId="0" borderId="111" xfId="4" applyFont="1" applyBorder="1">
      <alignment vertical="center"/>
    </xf>
    <xf numFmtId="0" fontId="0" fillId="0" borderId="11" xfId="0" applyBorder="1">
      <alignment vertical="center"/>
    </xf>
    <xf numFmtId="0" fontId="0" fillId="7" borderId="112" xfId="0" applyFill="1" applyBorder="1">
      <alignment vertical="center"/>
    </xf>
    <xf numFmtId="0" fontId="0" fillId="7" borderId="12" xfId="0" applyFill="1" applyBorder="1">
      <alignment vertical="center"/>
    </xf>
    <xf numFmtId="0" fontId="0" fillId="7" borderId="20" xfId="0" applyFill="1" applyBorder="1">
      <alignment vertical="center"/>
    </xf>
    <xf numFmtId="0" fontId="0" fillId="7" borderId="11" xfId="0" applyFill="1" applyBorder="1">
      <alignment vertical="center"/>
    </xf>
    <xf numFmtId="0" fontId="0" fillId="7" borderId="113" xfId="0" applyFill="1" applyBorder="1">
      <alignment vertical="center"/>
    </xf>
    <xf numFmtId="0" fontId="0" fillId="0" borderId="12" xfId="0" applyBorder="1">
      <alignment vertical="center"/>
    </xf>
    <xf numFmtId="38" fontId="38" fillId="0" borderId="114" xfId="4" applyFont="1" applyBorder="1">
      <alignment vertical="center"/>
    </xf>
    <xf numFmtId="0" fontId="0" fillId="7" borderId="38" xfId="0" applyFill="1" applyBorder="1">
      <alignment vertical="center"/>
    </xf>
    <xf numFmtId="0" fontId="0" fillId="7" borderId="3" xfId="0" applyFill="1" applyBorder="1">
      <alignment vertical="center"/>
    </xf>
    <xf numFmtId="0" fontId="0" fillId="7" borderId="36" xfId="0" applyFill="1" applyBorder="1">
      <alignment vertical="center"/>
    </xf>
    <xf numFmtId="0" fontId="0" fillId="7" borderId="1" xfId="0" applyFill="1" applyBorder="1">
      <alignment vertical="center"/>
    </xf>
    <xf numFmtId="0" fontId="0" fillId="7" borderId="76" xfId="0" applyFill="1" applyBorder="1">
      <alignment vertical="center"/>
    </xf>
    <xf numFmtId="38" fontId="38" fillId="0" borderId="115" xfId="4" applyFont="1" applyBorder="1">
      <alignment vertical="center"/>
    </xf>
    <xf numFmtId="0" fontId="0" fillId="7" borderId="2" xfId="0" applyFill="1" applyBorder="1">
      <alignment vertical="center"/>
    </xf>
    <xf numFmtId="0" fontId="0" fillId="7" borderId="95" xfId="0" applyFill="1" applyBorder="1">
      <alignment vertical="center"/>
    </xf>
    <xf numFmtId="0" fontId="0" fillId="7" borderId="5" xfId="0" applyFill="1" applyBorder="1">
      <alignment vertical="center"/>
    </xf>
    <xf numFmtId="0" fontId="0" fillId="7" borderId="18" xfId="0" applyFill="1" applyBorder="1">
      <alignment vertical="center"/>
    </xf>
    <xf numFmtId="0" fontId="0" fillId="7" borderId="116" xfId="0" applyFill="1" applyBorder="1">
      <alignment vertical="center"/>
    </xf>
    <xf numFmtId="0" fontId="0" fillId="7" borderId="6" xfId="0" applyFill="1" applyBorder="1">
      <alignment vertical="center"/>
    </xf>
    <xf numFmtId="0" fontId="0" fillId="7" borderId="4" xfId="0" applyFill="1" applyBorder="1">
      <alignment vertical="center"/>
    </xf>
    <xf numFmtId="0" fontId="0" fillId="7" borderId="96" xfId="0" applyFill="1" applyBorder="1">
      <alignment vertical="center"/>
    </xf>
    <xf numFmtId="0" fontId="0" fillId="0" borderId="6" xfId="0" applyBorder="1">
      <alignment vertical="center"/>
    </xf>
    <xf numFmtId="38" fontId="38" fillId="0" borderId="117" xfId="4" applyFont="1" applyBorder="1">
      <alignment vertical="center"/>
    </xf>
    <xf numFmtId="0" fontId="0" fillId="0" borderId="4" xfId="0" applyBorder="1">
      <alignment vertical="center"/>
    </xf>
    <xf numFmtId="0" fontId="0" fillId="7" borderId="97" xfId="0" applyFill="1" applyBorder="1">
      <alignment vertical="center"/>
    </xf>
    <xf numFmtId="0" fontId="0" fillId="7" borderId="78" xfId="0" applyFill="1" applyBorder="1">
      <alignment vertical="center"/>
    </xf>
    <xf numFmtId="0" fontId="0" fillId="7" borderId="79" xfId="0" applyFill="1" applyBorder="1">
      <alignment vertical="center"/>
    </xf>
    <xf numFmtId="0" fontId="0" fillId="7" borderId="118" xfId="0" applyFill="1" applyBorder="1">
      <alignment vertical="center"/>
    </xf>
    <xf numFmtId="0" fontId="0" fillId="7" borderId="80" xfId="0" applyFill="1" applyBorder="1">
      <alignment vertical="center"/>
    </xf>
    <xf numFmtId="38" fontId="38" fillId="0" borderId="119" xfId="4" applyFont="1" applyBorder="1">
      <alignment vertical="center"/>
    </xf>
    <xf numFmtId="0" fontId="0" fillId="0" borderId="121" xfId="0" applyBorder="1" applyAlignment="1">
      <alignment horizontal="center" vertical="center"/>
    </xf>
    <xf numFmtId="0" fontId="0" fillId="0" borderId="120" xfId="0" applyBorder="1">
      <alignment vertical="center"/>
    </xf>
    <xf numFmtId="0" fontId="0" fillId="0" borderId="105" xfId="0" applyBorder="1">
      <alignment vertical="center"/>
    </xf>
    <xf numFmtId="0" fontId="0" fillId="0" borderId="106" xfId="0" applyBorder="1">
      <alignment vertical="center"/>
    </xf>
    <xf numFmtId="0" fontId="0" fillId="0" borderId="94" xfId="0" applyBorder="1">
      <alignment vertical="center"/>
    </xf>
    <xf numFmtId="38" fontId="38" fillId="0" borderId="48" xfId="4" applyFont="1" applyBorder="1">
      <alignment vertical="center"/>
    </xf>
    <xf numFmtId="38" fontId="38" fillId="0" borderId="49" xfId="4" applyFont="1" applyBorder="1">
      <alignment vertical="center"/>
    </xf>
    <xf numFmtId="0" fontId="0" fillId="0" borderId="123" xfId="0" applyBorder="1" applyAlignment="1">
      <alignment horizontal="center" vertical="center"/>
    </xf>
    <xf numFmtId="0" fontId="0" fillId="0" borderId="40"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38" fontId="38" fillId="0" borderId="50" xfId="4" applyFont="1" applyBorder="1">
      <alignment vertical="center"/>
    </xf>
    <xf numFmtId="0" fontId="54" fillId="0" borderId="0" xfId="15" applyFont="1">
      <alignment vertical="center"/>
    </xf>
    <xf numFmtId="0" fontId="23" fillId="0" borderId="0" xfId="15" applyFont="1">
      <alignment vertical="center"/>
    </xf>
    <xf numFmtId="0" fontId="54" fillId="0" borderId="0" xfId="15" applyFont="1" applyAlignment="1">
      <alignment vertical="center" wrapText="1"/>
    </xf>
    <xf numFmtId="0" fontId="56" fillId="0" borderId="0" xfId="15" applyFont="1">
      <alignment vertical="center"/>
    </xf>
    <xf numFmtId="0" fontId="16" fillId="0" borderId="0" xfId="15" applyFont="1">
      <alignment vertical="center"/>
    </xf>
    <xf numFmtId="0" fontId="76" fillId="7" borderId="127" xfId="0" applyFont="1" applyFill="1" applyBorder="1" applyAlignment="1">
      <alignment vertical="top"/>
    </xf>
    <xf numFmtId="0" fontId="76" fillId="7" borderId="116" xfId="0" applyFont="1" applyFill="1" applyBorder="1" applyAlignment="1">
      <alignment vertical="top"/>
    </xf>
    <xf numFmtId="0" fontId="76" fillId="7" borderId="73" xfId="0" applyFont="1" applyFill="1" applyBorder="1" applyAlignment="1">
      <alignment vertical="top"/>
    </xf>
    <xf numFmtId="0" fontId="58" fillId="0" borderId="0" xfId="15" applyFont="1" applyAlignment="1">
      <alignment vertical="center" wrapText="1"/>
    </xf>
    <xf numFmtId="0" fontId="25" fillId="0" borderId="0" xfId="15" applyFont="1" applyAlignment="1">
      <alignment vertical="center" wrapText="1"/>
    </xf>
    <xf numFmtId="0" fontId="51" fillId="0" borderId="0" xfId="15" applyFont="1" applyAlignment="1">
      <alignment horizontal="left" vertical="center" wrapText="1"/>
    </xf>
    <xf numFmtId="0" fontId="59" fillId="0" borderId="0" xfId="15" applyFont="1" applyAlignment="1">
      <alignment vertical="top"/>
    </xf>
    <xf numFmtId="0" fontId="22" fillId="0" borderId="0" xfId="15" applyFont="1" applyAlignment="1">
      <alignment vertical="top"/>
    </xf>
    <xf numFmtId="0" fontId="23" fillId="2" borderId="0" xfId="15" applyFont="1" applyFill="1">
      <alignment vertical="center"/>
    </xf>
    <xf numFmtId="0" fontId="23" fillId="2" borderId="0" xfId="15" applyFont="1" applyFill="1" applyAlignment="1">
      <alignment vertical="center" wrapText="1"/>
    </xf>
    <xf numFmtId="0" fontId="55" fillId="2" borderId="0" xfId="15" applyFont="1" applyFill="1">
      <alignment vertical="center"/>
    </xf>
    <xf numFmtId="0" fontId="23" fillId="2" borderId="0" xfId="15" applyFont="1" applyFill="1" applyAlignment="1" applyProtection="1">
      <alignment vertical="center" shrinkToFit="1"/>
      <protection locked="0"/>
    </xf>
    <xf numFmtId="0" fontId="24" fillId="0" borderId="0" xfId="15" applyFont="1">
      <alignment vertical="center"/>
    </xf>
    <xf numFmtId="0" fontId="25" fillId="0" borderId="0" xfId="15" applyFont="1">
      <alignment vertical="center"/>
    </xf>
    <xf numFmtId="0" fontId="25" fillId="0" borderId="0" xfId="15" applyFont="1" applyAlignment="1">
      <alignment horizontal="center" vertical="center"/>
    </xf>
    <xf numFmtId="0" fontId="25" fillId="0" borderId="0" xfId="15" applyFont="1" applyAlignment="1" applyProtection="1">
      <alignment vertical="center" shrinkToFit="1"/>
      <protection locked="0"/>
    </xf>
    <xf numFmtId="0" fontId="24" fillId="0" borderId="0" xfId="15" applyFont="1" applyAlignment="1">
      <alignment horizontal="center" vertical="center"/>
    </xf>
    <xf numFmtId="0" fontId="46" fillId="2" borderId="0" xfId="15" applyFont="1" applyFill="1" applyAlignment="1">
      <alignment horizontal="right" vertical="top"/>
    </xf>
    <xf numFmtId="0" fontId="60" fillId="2" borderId="0" xfId="15" applyFont="1" applyFill="1" applyAlignment="1">
      <alignment vertical="top"/>
    </xf>
    <xf numFmtId="0" fontId="58" fillId="2" borderId="0" xfId="15" applyFont="1" applyFill="1" applyAlignment="1">
      <alignment vertical="center" wrapText="1"/>
    </xf>
    <xf numFmtId="0" fontId="61" fillId="2" borderId="0" xfId="15" applyFont="1" applyFill="1">
      <alignment vertical="center"/>
    </xf>
    <xf numFmtId="0" fontId="46" fillId="2" borderId="0" xfId="15" applyFont="1" applyFill="1" applyAlignment="1">
      <alignment horizontal="right" vertical="top" wrapText="1"/>
    </xf>
    <xf numFmtId="0" fontId="26" fillId="0" borderId="1" xfId="0" applyFont="1" applyBorder="1" applyAlignment="1">
      <alignment horizontal="center" vertical="center" shrinkToFit="1"/>
    </xf>
    <xf numFmtId="0" fontId="29" fillId="0" borderId="0" xfId="15" applyFont="1">
      <alignment vertical="center"/>
    </xf>
    <xf numFmtId="0" fontId="30" fillId="0" borderId="0" xfId="15" applyFont="1">
      <alignment vertical="center"/>
    </xf>
    <xf numFmtId="0" fontId="30" fillId="0" borderId="0" xfId="15" applyFont="1" applyAlignment="1">
      <alignment horizontal="right" vertical="center"/>
    </xf>
    <xf numFmtId="0" fontId="30" fillId="0" borderId="0" xfId="15" applyFont="1" applyAlignment="1">
      <alignment horizontal="center" vertical="center"/>
    </xf>
    <xf numFmtId="0" fontId="30" fillId="0" borderId="132" xfId="15" applyFont="1" applyBorder="1" applyAlignment="1">
      <alignment horizontal="center" vertical="center"/>
    </xf>
    <xf numFmtId="0" fontId="30" fillId="0" borderId="134" xfId="15" applyFont="1" applyBorder="1" applyAlignment="1">
      <alignment horizontal="center" vertical="center"/>
    </xf>
    <xf numFmtId="0" fontId="30" fillId="0" borderId="112" xfId="15" applyFont="1" applyBorder="1" applyAlignment="1">
      <alignment vertical="center" wrapText="1"/>
    </xf>
    <xf numFmtId="0" fontId="30" fillId="0" borderId="113" xfId="15" applyFont="1" applyBorder="1" applyAlignment="1">
      <alignment horizontal="center" vertical="center"/>
    </xf>
    <xf numFmtId="0" fontId="30" fillId="0" borderId="97" xfId="15" applyFont="1" applyBorder="1">
      <alignment vertical="center"/>
    </xf>
    <xf numFmtId="0" fontId="30" fillId="0" borderId="80" xfId="15" applyFont="1" applyBorder="1" applyAlignment="1">
      <alignment horizontal="center" vertical="center"/>
    </xf>
    <xf numFmtId="0" fontId="30" fillId="0" borderId="112" xfId="15" applyFont="1" applyBorder="1">
      <alignment vertical="center"/>
    </xf>
    <xf numFmtId="0" fontId="30" fillId="0" borderId="113" xfId="15" applyFont="1" applyBorder="1">
      <alignment vertical="center"/>
    </xf>
    <xf numFmtId="0" fontId="30" fillId="0" borderId="97" xfId="15" applyFont="1" applyBorder="1" applyAlignment="1">
      <alignment horizontal="center" vertical="center"/>
    </xf>
    <xf numFmtId="0" fontId="30" fillId="0" borderId="135" xfId="15" applyFont="1" applyBorder="1">
      <alignment vertical="center"/>
    </xf>
    <xf numFmtId="0" fontId="30" fillId="0" borderId="122" xfId="15" applyFont="1" applyBorder="1" applyAlignment="1">
      <alignment horizontal="left" vertical="center"/>
    </xf>
    <xf numFmtId="0" fontId="32" fillId="0" borderId="136" xfId="15" applyFont="1" applyBorder="1" applyAlignment="1">
      <alignment horizontal="center" vertical="center" wrapText="1"/>
    </xf>
    <xf numFmtId="0" fontId="32" fillId="0" borderId="96" xfId="15" applyFont="1" applyBorder="1" applyAlignment="1">
      <alignment horizontal="center" vertical="center"/>
    </xf>
    <xf numFmtId="0" fontId="30" fillId="0" borderId="97" xfId="15" applyFont="1" applyBorder="1" applyAlignment="1">
      <alignment horizontal="left" vertical="center"/>
    </xf>
    <xf numFmtId="0" fontId="32" fillId="0" borderId="80" xfId="15" applyFont="1" applyBorder="1" applyAlignment="1">
      <alignment horizontal="center" vertical="center"/>
    </xf>
    <xf numFmtId="0" fontId="30" fillId="0" borderId="40" xfId="15" applyFont="1" applyBorder="1" applyAlignment="1">
      <alignment horizontal="center" vertical="center"/>
    </xf>
    <xf numFmtId="0" fontId="30" fillId="0" borderId="137" xfId="15" applyFont="1" applyBorder="1">
      <alignment vertical="center"/>
    </xf>
    <xf numFmtId="0" fontId="76" fillId="7" borderId="0" xfId="0" applyFont="1" applyFill="1" applyAlignment="1">
      <alignment vertical="top"/>
    </xf>
    <xf numFmtId="0" fontId="45" fillId="7" borderId="5" xfId="0" applyFont="1" applyFill="1" applyBorder="1">
      <alignment vertical="center"/>
    </xf>
    <xf numFmtId="0" fontId="45" fillId="7" borderId="8" xfId="0" applyFont="1" applyFill="1" applyBorder="1" applyAlignment="1">
      <alignment horizontal="left" vertical="center"/>
    </xf>
    <xf numFmtId="38" fontId="26" fillId="0" borderId="36" xfId="4" quotePrefix="1" applyFont="1" applyBorder="1" applyAlignment="1">
      <alignment horizontal="right" vertical="center" shrinkToFit="1"/>
    </xf>
    <xf numFmtId="0" fontId="30" fillId="0" borderId="140" xfId="15" applyFont="1" applyBorder="1" applyAlignment="1">
      <alignment horizontal="left" vertical="center"/>
    </xf>
    <xf numFmtId="0" fontId="30" fillId="0" borderId="38" xfId="15"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76" fontId="10" fillId="0" borderId="1" xfId="0" applyNumberFormat="1" applyFont="1" applyBorder="1">
      <alignment vertical="center"/>
    </xf>
    <xf numFmtId="176" fontId="10" fillId="0" borderId="2" xfId="0" applyNumberFormat="1" applyFont="1" applyBorder="1">
      <alignment vertical="center"/>
    </xf>
    <xf numFmtId="0" fontId="10" fillId="0" borderId="21" xfId="0" applyFont="1" applyBorder="1">
      <alignment vertical="center"/>
    </xf>
    <xf numFmtId="0" fontId="10" fillId="0" borderId="22" xfId="0" applyFont="1" applyBorder="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176" fontId="10" fillId="0" borderId="21" xfId="0" applyNumberFormat="1" applyFont="1" applyBorder="1">
      <alignment vertical="center"/>
    </xf>
    <xf numFmtId="176" fontId="10" fillId="0" borderId="22" xfId="0" applyNumberFormat="1" applyFont="1" applyBorder="1">
      <alignment vertical="center"/>
    </xf>
    <xf numFmtId="176" fontId="10" fillId="0" borderId="15" xfId="0" applyNumberFormat="1" applyFont="1" applyBorder="1">
      <alignment vertical="center"/>
    </xf>
    <xf numFmtId="176" fontId="10" fillId="0" borderId="7" xfId="0" applyNumberFormat="1" applyFont="1" applyBorder="1">
      <alignment vertical="center"/>
    </xf>
    <xf numFmtId="0" fontId="10" fillId="0" borderId="27" xfId="0" applyFont="1" applyBorder="1">
      <alignment vertical="center"/>
    </xf>
    <xf numFmtId="0" fontId="10" fillId="0" borderId="28" xfId="0" applyFont="1" applyBorder="1">
      <alignmen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0" fillId="0" borderId="18" xfId="0" applyFont="1" applyBorder="1" applyAlignment="1">
      <alignment horizontal="center" vertical="center" textRotation="255" shrinkToFit="1"/>
    </xf>
    <xf numFmtId="0" fontId="10" fillId="0" borderId="20" xfId="0" applyFont="1" applyBorder="1" applyAlignment="1">
      <alignment horizontal="center" vertical="center" textRotation="255"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51" xfId="0" applyFont="1" applyBorder="1" applyAlignment="1">
      <alignment horizontal="left" vertical="center" wrapText="1"/>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0" fillId="4" borderId="0" xfId="0" applyFont="1" applyFill="1" applyAlignment="1">
      <alignment horizontal="right" vertical="center"/>
    </xf>
    <xf numFmtId="0" fontId="10" fillId="0" borderId="1" xfId="0" applyFont="1" applyBorder="1">
      <alignment vertical="center"/>
    </xf>
    <xf numFmtId="0" fontId="10" fillId="0" borderId="2" xfId="0" applyFont="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0" borderId="24" xfId="0" applyFont="1" applyBorder="1">
      <alignment vertical="center"/>
    </xf>
    <xf numFmtId="0" fontId="10" fillId="0" borderId="25" xfId="0" applyFont="1" applyBorder="1">
      <alignment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176" fontId="10" fillId="0" borderId="27" xfId="0" applyNumberFormat="1" applyFont="1" applyBorder="1">
      <alignment vertical="center"/>
    </xf>
    <xf numFmtId="176" fontId="10" fillId="0" borderId="28" xfId="0" applyNumberFormat="1" applyFont="1" applyBorder="1">
      <alignment vertical="center"/>
    </xf>
    <xf numFmtId="0" fontId="10" fillId="0" borderId="11" xfId="0" applyFont="1" applyBorder="1">
      <alignment vertical="center"/>
    </xf>
    <xf numFmtId="0" fontId="10" fillId="0" borderId="8" xfId="0" applyFont="1" applyBorder="1">
      <alignment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0" fillId="0" borderId="15" xfId="0" applyFont="1" applyBorder="1">
      <alignment vertical="center"/>
    </xf>
    <xf numFmtId="0" fontId="10" fillId="0" borderId="7" xfId="0" applyFont="1" applyBorder="1">
      <alignment vertical="center"/>
    </xf>
    <xf numFmtId="0" fontId="11" fillId="0" borderId="7" xfId="0" applyFont="1" applyBorder="1" applyAlignment="1">
      <alignment horizontal="center" vertical="center"/>
    </xf>
    <xf numFmtId="0" fontId="11" fillId="0" borderId="17" xfId="0" applyFont="1" applyBorder="1" applyAlignment="1">
      <alignment horizontal="center" vertical="center"/>
    </xf>
    <xf numFmtId="176" fontId="10" fillId="0" borderId="24" xfId="0" applyNumberFormat="1" applyFont="1" applyBorder="1">
      <alignment vertical="center"/>
    </xf>
    <xf numFmtId="176" fontId="10" fillId="0" borderId="25" xfId="0" applyNumberFormat="1" applyFont="1" applyBorder="1">
      <alignment vertical="center"/>
    </xf>
    <xf numFmtId="176" fontId="10" fillId="0" borderId="13" xfId="0" applyNumberFormat="1" applyFont="1" applyBorder="1">
      <alignment vertical="center"/>
    </xf>
    <xf numFmtId="176" fontId="10" fillId="0" borderId="14" xfId="0" applyNumberFormat="1" applyFont="1" applyBorder="1">
      <alignment vertical="center"/>
    </xf>
    <xf numFmtId="176" fontId="10" fillId="0" borderId="11" xfId="0" applyNumberFormat="1" applyFont="1" applyBorder="1">
      <alignment vertical="center"/>
    </xf>
    <xf numFmtId="176" fontId="10" fillId="0" borderId="8" xfId="0" applyNumberFormat="1" applyFont="1" applyBorder="1">
      <alignmen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76" fontId="10" fillId="0" borderId="21" xfId="0" applyNumberFormat="1" applyFont="1" applyBorder="1" applyAlignment="1">
      <alignment horizontal="center" vertical="center"/>
    </xf>
    <xf numFmtId="176" fontId="10" fillId="0" borderId="22" xfId="0" applyNumberFormat="1"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0" fillId="4" borderId="0" xfId="0" applyFont="1" applyFill="1" applyAlignment="1">
      <alignment horizontal="center" vertical="center"/>
    </xf>
    <xf numFmtId="0" fontId="10" fillId="0" borderId="0" xfId="0" applyFont="1" applyAlignment="1">
      <alignment horizontal="center" vertical="center"/>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9" xfId="0" applyFont="1" applyBorder="1">
      <alignment vertical="center"/>
    </xf>
    <xf numFmtId="0" fontId="10" fillId="0" borderId="0" xfId="0" applyFont="1">
      <alignment vertical="center"/>
    </xf>
    <xf numFmtId="0" fontId="10" fillId="4" borderId="1" xfId="0" applyFont="1" applyFill="1" applyBorder="1">
      <alignment vertical="center"/>
    </xf>
    <xf numFmtId="0" fontId="10" fillId="4" borderId="2" xfId="0" applyFont="1" applyFill="1" applyBorder="1">
      <alignment vertical="center"/>
    </xf>
    <xf numFmtId="0" fontId="10" fillId="4" borderId="3" xfId="0" applyFont="1" applyFill="1" applyBorder="1">
      <alignment vertical="center"/>
    </xf>
    <xf numFmtId="49" fontId="10" fillId="4" borderId="5" xfId="0" applyNumberFormat="1" applyFont="1" applyFill="1" applyBorder="1" applyAlignment="1">
      <alignment horizontal="center" vertical="center"/>
    </xf>
    <xf numFmtId="0" fontId="10" fillId="4" borderId="9" xfId="0" applyFont="1" applyFill="1" applyBorder="1">
      <alignment vertical="center"/>
    </xf>
    <xf numFmtId="0" fontId="10" fillId="4" borderId="0" xfId="0" applyFont="1" applyFill="1">
      <alignment vertical="center"/>
    </xf>
    <xf numFmtId="0" fontId="10" fillId="4" borderId="10" xfId="0" applyFont="1" applyFill="1" applyBorder="1">
      <alignment vertical="center"/>
    </xf>
    <xf numFmtId="0" fontId="10" fillId="4" borderId="11" xfId="0" applyFont="1" applyFill="1" applyBorder="1">
      <alignment vertical="center"/>
    </xf>
    <xf numFmtId="0" fontId="10" fillId="4" borderId="8" xfId="0" applyFont="1" applyFill="1" applyBorder="1">
      <alignment vertical="center"/>
    </xf>
    <xf numFmtId="0" fontId="10" fillId="4" borderId="12" xfId="0" applyFont="1" applyFill="1" applyBorder="1">
      <alignment vertical="center"/>
    </xf>
    <xf numFmtId="0" fontId="10" fillId="4" borderId="15" xfId="0" applyFont="1" applyFill="1" applyBorder="1">
      <alignment vertical="center"/>
    </xf>
    <xf numFmtId="0" fontId="10" fillId="4" borderId="7" xfId="0" applyFont="1" applyFill="1" applyBorder="1">
      <alignment vertical="center"/>
    </xf>
    <xf numFmtId="0" fontId="10" fillId="4" borderId="17" xfId="0" applyFont="1" applyFill="1" applyBorder="1">
      <alignment vertical="center"/>
    </xf>
    <xf numFmtId="0" fontId="10" fillId="4" borderId="13" xfId="0" applyFont="1" applyFill="1" applyBorder="1">
      <alignment vertical="center"/>
    </xf>
    <xf numFmtId="0" fontId="10" fillId="4" borderId="14" xfId="0" applyFont="1" applyFill="1" applyBorder="1">
      <alignment vertical="center"/>
    </xf>
    <xf numFmtId="0" fontId="10" fillId="4" borderId="16" xfId="0" applyFont="1" applyFill="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10" xfId="0" applyFont="1" applyBorder="1">
      <alignment vertical="center"/>
    </xf>
    <xf numFmtId="0" fontId="10" fillId="0" borderId="12" xfId="0" applyFont="1" applyBorder="1">
      <alignment vertical="center"/>
    </xf>
    <xf numFmtId="176" fontId="11" fillId="0" borderId="1" xfId="0" applyNumberFormat="1" applyFont="1" applyBorder="1">
      <alignment vertical="center"/>
    </xf>
    <xf numFmtId="176" fontId="11" fillId="0" borderId="2" xfId="0" applyNumberFormat="1" applyFont="1" applyBorder="1">
      <alignment vertical="center"/>
    </xf>
    <xf numFmtId="0" fontId="15" fillId="10" borderId="4" xfId="0" applyFont="1" applyFill="1" applyBorder="1" applyAlignment="1">
      <alignment horizontal="center" vertical="center" wrapText="1"/>
    </xf>
    <xf numFmtId="0" fontId="15" fillId="10" borderId="9" xfId="0" applyFont="1" applyFill="1" applyBorder="1" applyAlignment="1">
      <alignment horizontal="center" vertical="center"/>
    </xf>
    <xf numFmtId="0" fontId="15" fillId="10" borderId="11" xfId="0" applyFont="1" applyFill="1" applyBorder="1" applyAlignment="1">
      <alignment horizontal="center" vertical="center"/>
    </xf>
    <xf numFmtId="0" fontId="16" fillId="11" borderId="4" xfId="0" applyFont="1" applyFill="1" applyBorder="1" applyAlignment="1">
      <alignment horizontal="center" vertical="center" wrapText="1"/>
    </xf>
    <xf numFmtId="0" fontId="16" fillId="11" borderId="9" xfId="0" applyFont="1" applyFill="1" applyBorder="1" applyAlignment="1">
      <alignment horizontal="center" vertical="center"/>
    </xf>
    <xf numFmtId="0" fontId="27" fillId="12" borderId="36" xfId="0" applyFont="1" applyFill="1" applyBorder="1" applyAlignment="1">
      <alignment horizontal="center" vertical="center" wrapText="1"/>
    </xf>
    <xf numFmtId="0" fontId="27" fillId="13" borderId="18" xfId="0" applyFont="1" applyFill="1" applyBorder="1" applyAlignment="1">
      <alignment horizontal="center" vertical="center" wrapText="1"/>
    </xf>
    <xf numFmtId="0" fontId="27" fillId="13" borderId="19" xfId="0" applyFont="1" applyFill="1" applyBorder="1" applyAlignment="1">
      <alignment horizontal="center" vertical="center" wrapText="1"/>
    </xf>
    <xf numFmtId="0" fontId="27" fillId="13" borderId="20" xfId="0" applyFont="1" applyFill="1" applyBorder="1" applyAlignment="1">
      <alignment horizontal="center" vertical="center" wrapText="1"/>
    </xf>
    <xf numFmtId="0" fontId="67" fillId="0" borderId="102" xfId="0" applyFont="1" applyBorder="1" applyAlignment="1">
      <alignment horizontal="left" vertical="center" wrapText="1"/>
    </xf>
    <xf numFmtId="0" fontId="67" fillId="0" borderId="103" xfId="0" applyFont="1" applyBorder="1" applyAlignment="1">
      <alignment horizontal="left" vertical="center" wrapText="1"/>
    </xf>
    <xf numFmtId="0" fontId="67" fillId="0" borderId="104" xfId="0" applyFont="1" applyBorder="1" applyAlignment="1">
      <alignment horizontal="left" vertical="center" wrapText="1"/>
    </xf>
    <xf numFmtId="0" fontId="15" fillId="0" borderId="1" xfId="0" applyFont="1" applyBorder="1">
      <alignment vertical="center"/>
    </xf>
    <xf numFmtId="0" fontId="15" fillId="0" borderId="2" xfId="0" applyFont="1" applyBorder="1">
      <alignment vertical="center"/>
    </xf>
    <xf numFmtId="0" fontId="15" fillId="7" borderId="36" xfId="0" applyFont="1" applyFill="1" applyBorder="1" applyAlignment="1">
      <alignment vertical="center" shrinkToFit="1"/>
    </xf>
    <xf numFmtId="0" fontId="15" fillId="0" borderId="1" xfId="0" applyFont="1" applyBorder="1" applyAlignment="1">
      <alignment vertical="center" shrinkToFit="1"/>
    </xf>
    <xf numFmtId="0" fontId="15" fillId="0" borderId="2" xfId="0" applyFont="1" applyBorder="1" applyAlignment="1">
      <alignment vertical="center" shrinkToFit="1"/>
    </xf>
    <xf numFmtId="0" fontId="15" fillId="0" borderId="3" xfId="0" applyFont="1" applyBorder="1" applyAlignment="1">
      <alignment vertical="center" shrinkToFi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6" xfId="0" applyFont="1" applyBorder="1" applyAlignment="1">
      <alignment vertical="center" shrinkToFit="1"/>
    </xf>
    <xf numFmtId="0" fontId="16" fillId="0" borderId="0" xfId="0" applyFont="1" applyAlignment="1">
      <alignment horizontal="left" vertical="center" wrapText="1"/>
    </xf>
    <xf numFmtId="0" fontId="16" fillId="0" borderId="0" xfId="0" applyFont="1">
      <alignment vertical="center"/>
    </xf>
    <xf numFmtId="0" fontId="16" fillId="0" borderId="0" xfId="0" applyFont="1" applyAlignment="1">
      <alignment horizontal="righ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1" xfId="0" applyFont="1" applyBorder="1">
      <alignment vertical="center"/>
    </xf>
    <xf numFmtId="0" fontId="15" fillId="0" borderId="8" xfId="0" applyFont="1" applyBorder="1">
      <alignment vertical="center"/>
    </xf>
    <xf numFmtId="0" fontId="15" fillId="0" borderId="12" xfId="0" applyFont="1" applyBorder="1">
      <alignment vertical="center"/>
    </xf>
    <xf numFmtId="0" fontId="15" fillId="0" borderId="5" xfId="0" applyFont="1" applyBorder="1" applyAlignment="1">
      <alignment vertical="center" shrinkToFit="1"/>
    </xf>
    <xf numFmtId="0" fontId="15" fillId="0" borderId="20" xfId="0" applyFont="1" applyBorder="1" applyAlignment="1">
      <alignment vertical="center" shrinkToFit="1"/>
    </xf>
    <xf numFmtId="0" fontId="16" fillId="0" borderId="0" xfId="0" applyFont="1" applyAlignment="1">
      <alignment horizontal="center" vertical="center" wrapText="1"/>
    </xf>
    <xf numFmtId="0" fontId="16" fillId="0" borderId="0" xfId="0" applyFont="1" applyAlignment="1">
      <alignment horizontal="center" vertical="center"/>
    </xf>
    <xf numFmtId="183" fontId="16" fillId="0" borderId="0" xfId="0" applyNumberFormat="1" applyFont="1" applyAlignment="1">
      <alignment horizontal="center" vertical="center"/>
    </xf>
    <xf numFmtId="0" fontId="16" fillId="0" borderId="0" xfId="0" applyFont="1" applyAlignment="1">
      <alignment horizontal="left" vertical="center" shrinkToFit="1"/>
    </xf>
    <xf numFmtId="0" fontId="45" fillId="3" borderId="37" xfId="0" applyFont="1" applyFill="1" applyBorder="1" applyAlignment="1">
      <alignment horizontal="center" vertical="center"/>
    </xf>
    <xf numFmtId="0" fontId="45" fillId="3" borderId="38" xfId="0" applyFont="1" applyFill="1" applyBorder="1" applyAlignment="1">
      <alignment horizontal="center" vertical="center"/>
    </xf>
    <xf numFmtId="178" fontId="16" fillId="0" borderId="11" xfId="0" applyNumberFormat="1" applyFont="1" applyBorder="1" applyAlignment="1">
      <alignment horizontal="center" vertical="center" shrinkToFit="1"/>
    </xf>
    <xf numFmtId="178" fontId="26" fillId="0" borderId="8" xfId="0" applyNumberFormat="1" applyFont="1" applyBorder="1" applyAlignment="1">
      <alignment horizontal="center" vertical="center" shrinkToFit="1"/>
    </xf>
    <xf numFmtId="0" fontId="26" fillId="3" borderId="36" xfId="0" applyFont="1" applyFill="1" applyBorder="1" applyAlignment="1">
      <alignment horizontal="center" vertical="center" shrinkToFit="1"/>
    </xf>
    <xf numFmtId="0" fontId="45" fillId="3" borderId="36" xfId="0" applyFont="1" applyFill="1" applyBorder="1" applyAlignment="1">
      <alignment horizontal="center" vertical="center" wrapText="1"/>
    </xf>
    <xf numFmtId="0" fontId="45" fillId="3" borderId="1" xfId="0" applyFont="1" applyFill="1" applyBorder="1" applyAlignment="1">
      <alignment horizontal="center" vertical="center"/>
    </xf>
    <xf numFmtId="0" fontId="45" fillId="3" borderId="36" xfId="0" applyFont="1" applyFill="1" applyBorder="1" applyAlignment="1">
      <alignment horizontal="center" vertical="center"/>
    </xf>
    <xf numFmtId="0" fontId="45" fillId="3" borderId="36" xfId="0" applyFont="1" applyFill="1" applyBorder="1" applyAlignment="1">
      <alignment horizontal="center" vertical="center" shrinkToFit="1"/>
    </xf>
    <xf numFmtId="0" fontId="45" fillId="3" borderId="18" xfId="0" applyFont="1" applyFill="1" applyBorder="1" applyAlignment="1">
      <alignment horizontal="center" vertical="center" shrinkToFi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49" fontId="51" fillId="0" borderId="54" xfId="0" applyNumberFormat="1" applyFont="1" applyBorder="1" applyAlignment="1">
      <alignment horizontal="center" vertical="center" wrapText="1"/>
    </xf>
    <xf numFmtId="49" fontId="51" fillId="0" borderId="55" xfId="0" applyNumberFormat="1" applyFont="1" applyBorder="1" applyAlignment="1">
      <alignment horizontal="center" vertical="center" wrapText="1"/>
    </xf>
    <xf numFmtId="49" fontId="51" fillId="0" borderId="56" xfId="0" applyNumberFormat="1" applyFont="1" applyBorder="1" applyAlignment="1">
      <alignment horizontal="center" vertical="center" wrapText="1"/>
    </xf>
    <xf numFmtId="177" fontId="26" fillId="0" borderId="11" xfId="4" applyNumberFormat="1" applyFont="1" applyFill="1" applyBorder="1" applyAlignment="1">
      <alignment vertical="center" shrinkToFit="1"/>
    </xf>
    <xf numFmtId="177" fontId="26" fillId="0" borderId="8" xfId="4" applyNumberFormat="1" applyFont="1" applyFill="1" applyBorder="1" applyAlignment="1">
      <alignment vertical="center" shrinkToFit="1"/>
    </xf>
    <xf numFmtId="0" fontId="26" fillId="0" borderId="20" xfId="0" applyFont="1" applyBorder="1" applyAlignment="1">
      <alignment horizontal="center" vertical="center"/>
    </xf>
    <xf numFmtId="0" fontId="52" fillId="2" borderId="60" xfId="0" applyFont="1" applyFill="1" applyBorder="1" applyAlignment="1">
      <alignment horizontal="left" vertical="center" wrapText="1"/>
    </xf>
    <xf numFmtId="0" fontId="52" fillId="2" borderId="0" xfId="0" applyFont="1" applyFill="1" applyAlignment="1">
      <alignment horizontal="left" vertical="center"/>
    </xf>
    <xf numFmtId="0" fontId="46" fillId="7" borderId="36" xfId="0" applyFont="1" applyFill="1" applyBorder="1" applyAlignment="1">
      <alignment vertical="center" shrinkToFit="1"/>
    </xf>
    <xf numFmtId="177" fontId="46" fillId="7" borderId="36" xfId="4" applyNumberFormat="1" applyFont="1" applyFill="1" applyBorder="1" applyAlignment="1">
      <alignment vertical="center" shrinkToFit="1"/>
    </xf>
    <xf numFmtId="0" fontId="46" fillId="7" borderId="36" xfId="0" applyFont="1" applyFill="1" applyBorder="1" applyAlignment="1">
      <alignment horizontal="center" vertical="center" shrinkToFit="1"/>
    </xf>
    <xf numFmtId="0" fontId="45" fillId="7" borderId="1" xfId="0" applyFont="1" applyFill="1" applyBorder="1" applyAlignment="1" applyProtection="1">
      <alignment horizontal="center" vertical="center" wrapText="1"/>
      <protection locked="0"/>
    </xf>
    <xf numFmtId="0" fontId="45" fillId="7" borderId="2" xfId="0" applyFont="1" applyFill="1" applyBorder="1" applyAlignment="1" applyProtection="1">
      <alignment horizontal="center" vertical="center" wrapText="1"/>
      <protection locked="0"/>
    </xf>
    <xf numFmtId="0" fontId="45" fillId="7" borderId="3" xfId="0" applyFont="1" applyFill="1" applyBorder="1" applyAlignment="1" applyProtection="1">
      <alignment horizontal="center" vertical="center" wrapText="1"/>
      <protection locked="0"/>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8" xfId="0" applyFont="1" applyBorder="1" applyAlignment="1">
      <alignment horizontal="left" vertical="center" wrapText="1"/>
    </xf>
    <xf numFmtId="0" fontId="50" fillId="0" borderId="12" xfId="0" applyFont="1" applyBorder="1" applyAlignment="1">
      <alignment horizontal="left" vertical="center" wrapText="1"/>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52" fillId="2" borderId="60" xfId="0" applyFont="1" applyFill="1" applyBorder="1" applyAlignment="1">
      <alignment horizontal="left" vertical="center"/>
    </xf>
    <xf numFmtId="0" fontId="26" fillId="0" borderId="36" xfId="0" applyFont="1" applyBorder="1" applyAlignment="1">
      <alignment horizontal="center" vertical="center"/>
    </xf>
    <xf numFmtId="38" fontId="26" fillId="0" borderId="54" xfId="4" applyFont="1" applyFill="1" applyBorder="1" applyAlignment="1">
      <alignment horizontal="right" vertical="center" shrinkToFit="1"/>
    </xf>
    <xf numFmtId="38" fontId="26" fillId="0" borderId="55" xfId="4" applyFont="1" applyFill="1" applyBorder="1" applyAlignment="1">
      <alignment horizontal="right" vertical="center" shrinkToFit="1"/>
    </xf>
    <xf numFmtId="38" fontId="26" fillId="0" borderId="56" xfId="4" applyFont="1" applyFill="1" applyBorder="1" applyAlignment="1">
      <alignment horizontal="right" vertical="center" shrinkToFit="1"/>
    </xf>
    <xf numFmtId="0" fontId="26" fillId="0" borderId="43"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176" fontId="27" fillId="0" borderId="1" xfId="0" applyNumberFormat="1" applyFont="1" applyBorder="1" applyAlignment="1">
      <alignment vertical="center" shrinkToFit="1"/>
    </xf>
    <xf numFmtId="176" fontId="27" fillId="0" borderId="2" xfId="0" applyNumberFormat="1" applyFont="1" applyBorder="1" applyAlignment="1">
      <alignment vertical="center" shrinkToFit="1"/>
    </xf>
    <xf numFmtId="178" fontId="27" fillId="0" borderId="1" xfId="0" applyNumberFormat="1" applyFont="1" applyBorder="1" applyAlignment="1">
      <alignment horizontal="center" vertical="center" shrinkToFit="1"/>
    </xf>
    <xf numFmtId="178" fontId="27" fillId="0" borderId="2" xfId="0" applyNumberFormat="1" applyFont="1" applyBorder="1" applyAlignment="1">
      <alignment horizontal="center" vertical="center" shrinkToFit="1"/>
    </xf>
    <xf numFmtId="0" fontId="46" fillId="0" borderId="1" xfId="0" applyFont="1" applyBorder="1" applyAlignment="1">
      <alignment vertical="center" shrinkToFit="1"/>
    </xf>
    <xf numFmtId="0" fontId="46" fillId="0" borderId="2" xfId="0" applyFont="1" applyBorder="1" applyAlignment="1">
      <alignment vertical="center" shrinkToFit="1"/>
    </xf>
    <xf numFmtId="0" fontId="46" fillId="0" borderId="3" xfId="0" applyFont="1" applyBorder="1" applyAlignment="1">
      <alignment vertical="center" shrinkToFit="1"/>
    </xf>
    <xf numFmtId="177" fontId="46" fillId="0" borderId="1" xfId="4" applyNumberFormat="1" applyFont="1" applyFill="1" applyBorder="1" applyAlignment="1">
      <alignment vertical="center" shrinkToFit="1"/>
    </xf>
    <xf numFmtId="177" fontId="46" fillId="0" borderId="2" xfId="4" applyNumberFormat="1" applyFont="1" applyFill="1" applyBorder="1" applyAlignment="1">
      <alignment vertical="center" shrinkToFit="1"/>
    </xf>
    <xf numFmtId="177" fontId="46" fillId="0" borderId="3" xfId="4" applyNumberFormat="1" applyFont="1" applyFill="1" applyBorder="1" applyAlignment="1">
      <alignment vertical="center" shrinkToFit="1"/>
    </xf>
    <xf numFmtId="0" fontId="46" fillId="0" borderId="36" xfId="0" applyFont="1" applyBorder="1" applyAlignment="1">
      <alignment horizontal="left" vertical="center" indent="1" shrinkToFit="1"/>
    </xf>
    <xf numFmtId="0" fontId="46" fillId="0" borderId="36" xfId="0" applyFont="1" applyBorder="1" applyAlignment="1">
      <alignment vertical="center" shrinkToFit="1"/>
    </xf>
    <xf numFmtId="177" fontId="46" fillId="0" borderId="36" xfId="4" applyNumberFormat="1" applyFont="1" applyFill="1" applyBorder="1" applyAlignment="1">
      <alignment vertical="center" shrinkToFit="1"/>
    </xf>
    <xf numFmtId="0" fontId="27" fillId="0" borderId="8" xfId="0" applyFont="1" applyBorder="1" applyAlignment="1">
      <alignment horizontal="center" vertical="center" wrapText="1"/>
    </xf>
    <xf numFmtId="0" fontId="27" fillId="0" borderId="12" xfId="0" applyFont="1" applyBorder="1" applyAlignment="1">
      <alignment horizontal="center" vertical="center" wrapText="1"/>
    </xf>
    <xf numFmtId="178" fontId="27" fillId="0" borderId="11" xfId="0" applyNumberFormat="1" applyFont="1" applyBorder="1" applyAlignment="1">
      <alignment horizontal="center" vertical="center" shrinkToFit="1"/>
    </xf>
    <xf numFmtId="178" fontId="27" fillId="0" borderId="8" xfId="0" applyNumberFormat="1" applyFont="1" applyBorder="1" applyAlignment="1">
      <alignment horizontal="center" vertical="center" shrinkToFit="1"/>
    </xf>
    <xf numFmtId="0" fontId="27" fillId="0" borderId="8" xfId="0" applyFont="1" applyBorder="1" applyAlignment="1">
      <alignment horizontal="center" vertical="center"/>
    </xf>
    <xf numFmtId="0" fontId="27" fillId="0" borderId="12" xfId="0" applyFont="1" applyBorder="1" applyAlignment="1">
      <alignment horizontal="center" vertical="center"/>
    </xf>
    <xf numFmtId="0" fontId="47" fillId="0" borderId="11" xfId="0" applyFont="1" applyBorder="1" applyAlignment="1">
      <alignment horizontal="left" vertical="center" wrapText="1"/>
    </xf>
    <xf numFmtId="0" fontId="47" fillId="0" borderId="8" xfId="0" applyFont="1" applyBorder="1" applyAlignment="1">
      <alignment horizontal="left" vertical="center" wrapText="1"/>
    </xf>
    <xf numFmtId="0" fontId="50" fillId="0" borderId="0" xfId="0" applyFont="1" applyAlignment="1">
      <alignment horizontal="left" vertical="center" wrapText="1"/>
    </xf>
    <xf numFmtId="0" fontId="50" fillId="0" borderId="10" xfId="0" applyFont="1" applyBorder="1" applyAlignment="1">
      <alignment horizontal="left" vertical="center" wrapText="1"/>
    </xf>
    <xf numFmtId="178" fontId="27" fillId="0" borderId="139" xfId="0" applyNumberFormat="1" applyFont="1" applyBorder="1" applyAlignment="1">
      <alignment horizontal="center" vertical="center" shrinkToFit="1"/>
    </xf>
    <xf numFmtId="178" fontId="27" fillId="0" borderId="66" xfId="0" applyNumberFormat="1" applyFont="1" applyBorder="1" applyAlignment="1">
      <alignment horizontal="center" vertical="center" shrinkToFit="1"/>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2" borderId="13" xfId="0" applyFont="1" applyFill="1" applyBorder="1" applyAlignment="1">
      <alignment horizontal="left" vertical="center" shrinkToFit="1"/>
    </xf>
    <xf numFmtId="0" fontId="15" fillId="2" borderId="14" xfId="0" applyFont="1" applyFill="1" applyBorder="1" applyAlignment="1">
      <alignment horizontal="left" vertical="center" shrinkToFit="1"/>
    </xf>
    <xf numFmtId="0" fontId="15" fillId="2" borderId="16" xfId="0" applyFont="1" applyFill="1" applyBorder="1" applyAlignment="1">
      <alignment horizontal="left" vertical="center" shrinkToFit="1"/>
    </xf>
    <xf numFmtId="0" fontId="15" fillId="2" borderId="11" xfId="0" applyFont="1" applyFill="1" applyBorder="1" applyAlignment="1">
      <alignment horizontal="left" vertical="center" shrinkToFit="1"/>
    </xf>
    <xf numFmtId="0" fontId="15" fillId="2" borderId="8" xfId="0" applyFont="1" applyFill="1" applyBorder="1" applyAlignment="1">
      <alignment horizontal="left" vertical="center" shrinkToFit="1"/>
    </xf>
    <xf numFmtId="0" fontId="15" fillId="2" borderId="12" xfId="0" applyFont="1" applyFill="1" applyBorder="1" applyAlignment="1">
      <alignment horizontal="left" vertical="center" shrinkToFit="1"/>
    </xf>
    <xf numFmtId="0" fontId="15" fillId="0" borderId="1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2" xfId="0" applyFont="1" applyBorder="1" applyAlignment="1">
      <alignment horizontal="center" vertical="center" shrinkToFit="1"/>
    </xf>
    <xf numFmtId="0" fontId="15" fillId="2" borderId="1" xfId="0" applyFont="1" applyFill="1" applyBorder="1" applyAlignment="1">
      <alignment vertical="center" shrinkToFit="1"/>
    </xf>
    <xf numFmtId="0" fontId="15" fillId="2" borderId="2" xfId="0" applyFont="1" applyFill="1" applyBorder="1" applyAlignment="1">
      <alignment vertical="center" shrinkToFit="1"/>
    </xf>
    <xf numFmtId="0" fontId="15" fillId="2" borderId="3" xfId="0" applyFont="1" applyFill="1" applyBorder="1" applyAlignment="1">
      <alignment vertical="center" shrinkToFit="1"/>
    </xf>
    <xf numFmtId="0" fontId="15" fillId="0" borderId="5" xfId="0" applyFont="1" applyBorder="1" applyAlignment="1">
      <alignment horizontal="left"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11" xfId="0" applyFont="1" applyBorder="1" applyAlignment="1">
      <alignment horizontal="center" vertical="center"/>
    </xf>
    <xf numFmtId="0" fontId="45" fillId="0" borderId="8" xfId="0" applyFont="1" applyBorder="1" applyAlignment="1">
      <alignment horizontal="center" vertical="center"/>
    </xf>
    <xf numFmtId="0" fontId="45" fillId="0" borderId="12" xfId="0" applyFont="1" applyBorder="1" applyAlignment="1">
      <alignment horizontal="center" vertical="center"/>
    </xf>
    <xf numFmtId="0" fontId="27" fillId="0" borderId="65" xfId="0" applyFont="1" applyBorder="1" applyAlignment="1">
      <alignment horizontal="center" vertical="center"/>
    </xf>
    <xf numFmtId="0" fontId="27" fillId="0" borderId="138" xfId="0" applyFont="1" applyBorder="1" applyAlignment="1">
      <alignment horizontal="center" vertical="center"/>
    </xf>
    <xf numFmtId="176" fontId="27" fillId="0" borderId="139" xfId="0" applyNumberFormat="1" applyFont="1" applyBorder="1" applyAlignment="1">
      <alignment vertical="center" shrinkToFit="1"/>
    </xf>
    <xf numFmtId="176" fontId="27" fillId="0" borderId="66" xfId="0" applyNumberFormat="1" applyFont="1" applyBorder="1" applyAlignment="1">
      <alignment vertical="center" shrinkToFit="1"/>
    </xf>
    <xf numFmtId="0" fontId="27" fillId="0" borderId="139"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138" xfId="0" applyFont="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horizontal="center" vertical="center"/>
    </xf>
    <xf numFmtId="0" fontId="27" fillId="2" borderId="1" xfId="0" applyFont="1" applyFill="1" applyBorder="1" applyAlignment="1">
      <alignment vertical="center" shrinkToFit="1"/>
    </xf>
    <xf numFmtId="0" fontId="27" fillId="2" borderId="2" xfId="0" applyFont="1" applyFill="1" applyBorder="1" applyAlignment="1">
      <alignment vertical="center" shrinkToFit="1"/>
    </xf>
    <xf numFmtId="0" fontId="27" fillId="2" borderId="3" xfId="0" applyFont="1" applyFill="1" applyBorder="1" applyAlignment="1">
      <alignment vertical="center" shrinkToFit="1"/>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45" fillId="2" borderId="8" xfId="0" applyFont="1" applyFill="1" applyBorder="1" applyAlignment="1">
      <alignment horizontal="center" vertical="center" shrinkToFit="1"/>
    </xf>
    <xf numFmtId="38" fontId="30" fillId="0" borderId="1" xfId="16" applyFont="1" applyBorder="1" applyAlignment="1">
      <alignment horizontal="right" vertical="center" indent="1"/>
    </xf>
    <xf numFmtId="38" fontId="30" fillId="0" borderId="2" xfId="16" applyFont="1" applyBorder="1" applyAlignment="1">
      <alignment horizontal="right" vertical="center" indent="1"/>
    </xf>
    <xf numFmtId="38" fontId="30" fillId="0" borderId="3" xfId="16" applyFont="1" applyBorder="1" applyAlignment="1">
      <alignment horizontal="right" vertical="center" indent="1"/>
    </xf>
    <xf numFmtId="38" fontId="30" fillId="0" borderId="118" xfId="16" applyFont="1" applyBorder="1" applyAlignment="1">
      <alignment horizontal="right" vertical="center" indent="1"/>
    </xf>
    <xf numFmtId="38" fontId="30" fillId="0" borderId="130" xfId="16" applyFont="1" applyBorder="1" applyAlignment="1">
      <alignment horizontal="right" vertical="center" indent="1"/>
    </xf>
    <xf numFmtId="38" fontId="30" fillId="0" borderId="78" xfId="16" applyFont="1" applyBorder="1" applyAlignment="1">
      <alignment horizontal="right" vertical="center" indent="1"/>
    </xf>
    <xf numFmtId="38" fontId="30" fillId="0" borderId="125" xfId="15" applyNumberFormat="1" applyFont="1" applyBorder="1" applyAlignment="1">
      <alignment horizontal="right" vertical="center" indent="1"/>
    </xf>
    <xf numFmtId="0" fontId="30" fillId="0" borderId="125" xfId="15" applyFont="1" applyBorder="1" applyAlignment="1">
      <alignment horizontal="right" vertical="center" indent="1"/>
    </xf>
    <xf numFmtId="0" fontId="30" fillId="0" borderId="133" xfId="15" applyFont="1" applyBorder="1" applyAlignment="1">
      <alignment horizontal="center" vertical="center"/>
    </xf>
    <xf numFmtId="38" fontId="30" fillId="0" borderId="11" xfId="16" applyFont="1" applyBorder="1" applyAlignment="1">
      <alignment horizontal="right" vertical="center" indent="1"/>
    </xf>
    <xf numFmtId="38" fontId="30" fillId="0" borderId="8" xfId="16" applyFont="1" applyBorder="1" applyAlignment="1">
      <alignment horizontal="right" vertical="center" indent="1"/>
    </xf>
    <xf numFmtId="38" fontId="30" fillId="0" borderId="12" xfId="16" applyFont="1" applyBorder="1" applyAlignment="1">
      <alignment horizontal="right" vertical="center" indent="1"/>
    </xf>
    <xf numFmtId="38" fontId="30" fillId="0" borderId="79" xfId="15" applyNumberFormat="1" applyFont="1" applyBorder="1" applyAlignment="1">
      <alignment horizontal="right" vertical="center" indent="1"/>
    </xf>
    <xf numFmtId="0" fontId="30" fillId="0" borderId="79" xfId="15" applyFont="1" applyBorder="1" applyAlignment="1">
      <alignment horizontal="right" vertical="center" indent="1"/>
    </xf>
    <xf numFmtId="0" fontId="31" fillId="0" borderId="0" xfId="15" applyFont="1" applyAlignment="1">
      <alignment horizontal="center" vertical="center"/>
    </xf>
    <xf numFmtId="3" fontId="30" fillId="0" borderId="118" xfId="15" applyNumberFormat="1" applyFont="1" applyBorder="1" applyAlignment="1">
      <alignment horizontal="right" vertical="center" indent="1"/>
    </xf>
    <xf numFmtId="0" fontId="30" fillId="0" borderId="130" xfId="15" applyFont="1" applyBorder="1" applyAlignment="1">
      <alignment horizontal="right" vertical="center" indent="1"/>
    </xf>
    <xf numFmtId="0" fontId="30" fillId="0" borderId="78" xfId="15" applyFont="1" applyBorder="1" applyAlignment="1">
      <alignment horizontal="right" vertical="center" indent="1"/>
    </xf>
    <xf numFmtId="0" fontId="30" fillId="0" borderId="20" xfId="15" applyFont="1" applyBorder="1" applyAlignment="1">
      <alignment horizontal="right" vertical="center" indent="1"/>
    </xf>
    <xf numFmtId="0" fontId="28"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shrinkToFit="1"/>
    </xf>
    <xf numFmtId="183" fontId="16" fillId="0" borderId="0" xfId="0" applyNumberFormat="1" applyFont="1" applyAlignment="1">
      <alignment horizontal="left" vertical="center" shrinkToFit="1"/>
    </xf>
    <xf numFmtId="183" fontId="16" fillId="0" borderId="0" xfId="0" applyNumberFormat="1" applyFont="1" applyAlignment="1">
      <alignment horizontal="right" vertical="center"/>
    </xf>
    <xf numFmtId="0" fontId="16" fillId="0" borderId="0" xfId="0" applyFont="1" applyAlignment="1">
      <alignment vertical="center" shrinkToFit="1"/>
    </xf>
    <xf numFmtId="0" fontId="60" fillId="2" borderId="0" xfId="15" applyFont="1" applyFill="1" applyAlignment="1">
      <alignment horizontal="left" vertical="center" wrapText="1"/>
    </xf>
    <xf numFmtId="0" fontId="55" fillId="0" borderId="0" xfId="8" applyFont="1" applyAlignment="1">
      <alignment horizontal="center" vertical="center" wrapText="1"/>
    </xf>
    <xf numFmtId="0" fontId="55" fillId="0" borderId="0" xfId="8" applyFont="1" applyAlignment="1">
      <alignment horizontal="center" vertical="center"/>
    </xf>
    <xf numFmtId="0" fontId="20" fillId="2" borderId="2" xfId="15" applyFont="1" applyFill="1" applyBorder="1" applyAlignment="1">
      <alignment horizontal="left" vertical="top"/>
    </xf>
    <xf numFmtId="0" fontId="20" fillId="2" borderId="107" xfId="15" applyFont="1" applyFill="1" applyBorder="1" applyAlignment="1">
      <alignment horizontal="left" vertical="top"/>
    </xf>
    <xf numFmtId="0" fontId="23" fillId="2" borderId="0" xfId="15" applyFont="1" applyFill="1" applyAlignment="1">
      <alignment horizontal="left" vertical="top" wrapText="1"/>
    </xf>
    <xf numFmtId="182" fontId="23" fillId="2" borderId="0" xfId="15" applyNumberFormat="1" applyFont="1" applyFill="1" applyAlignment="1">
      <alignment horizontal="center" vertical="center"/>
    </xf>
    <xf numFmtId="0" fontId="23" fillId="2" borderId="0" xfId="15" applyFont="1" applyFill="1" applyAlignment="1">
      <alignment horizontal="center" vertical="center"/>
    </xf>
    <xf numFmtId="0" fontId="23" fillId="2" borderId="0" xfId="15" applyFont="1" applyFill="1" applyAlignment="1">
      <alignment vertical="center" shrinkToFit="1"/>
    </xf>
    <xf numFmtId="0" fontId="23" fillId="2" borderId="0" xfId="15" applyFont="1" applyFill="1" applyAlignment="1">
      <alignment horizontal="center" vertical="center" wrapText="1"/>
    </xf>
    <xf numFmtId="0" fontId="23" fillId="2" borderId="0" xfId="15" applyFont="1" applyFill="1" applyAlignment="1" applyProtection="1">
      <alignment horizontal="left" vertical="center" shrinkToFit="1"/>
      <protection locked="0"/>
    </xf>
    <xf numFmtId="0" fontId="20" fillId="2" borderId="2" xfId="15" applyFont="1" applyFill="1" applyBorder="1" applyAlignment="1">
      <alignment horizontal="left" vertical="top" wrapText="1"/>
    </xf>
    <xf numFmtId="0" fontId="20" fillId="2" borderId="107" xfId="15" applyFont="1" applyFill="1" applyBorder="1" applyAlignment="1">
      <alignment horizontal="left" vertical="top" wrapText="1"/>
    </xf>
    <xf numFmtId="0" fontId="20" fillId="2" borderId="130" xfId="15" applyFont="1" applyFill="1" applyBorder="1" applyAlignment="1">
      <alignment horizontal="left" vertical="top" wrapText="1"/>
    </xf>
    <xf numFmtId="0" fontId="20" fillId="2" borderId="131" xfId="15" applyFont="1" applyFill="1" applyBorder="1" applyAlignment="1">
      <alignment horizontal="left" vertical="top" wrapText="1"/>
    </xf>
    <xf numFmtId="0" fontId="19" fillId="2" borderId="69" xfId="15" applyFont="1" applyFill="1" applyBorder="1" applyAlignment="1">
      <alignment horizontal="left" vertical="top" wrapText="1"/>
    </xf>
    <xf numFmtId="0" fontId="19" fillId="2" borderId="0" xfId="15" applyFont="1" applyFill="1" applyAlignment="1">
      <alignment horizontal="left" vertical="top" wrapText="1"/>
    </xf>
    <xf numFmtId="0" fontId="54" fillId="0" borderId="68" xfId="15" applyFont="1" applyBorder="1" applyAlignment="1">
      <alignment horizontal="center" vertical="center"/>
    </xf>
    <xf numFmtId="0" fontId="54" fillId="0" borderId="69" xfId="15" applyFont="1" applyBorder="1" applyAlignment="1">
      <alignment horizontal="center" vertical="center"/>
    </xf>
    <xf numFmtId="0" fontId="54" fillId="0" borderId="70" xfId="15" applyFont="1" applyBorder="1" applyAlignment="1">
      <alignment horizontal="center" vertical="center"/>
    </xf>
    <xf numFmtId="0" fontId="54" fillId="0" borderId="71" xfId="15" applyFont="1" applyBorder="1" applyAlignment="1">
      <alignment horizontal="center" vertical="center"/>
    </xf>
    <xf numFmtId="0" fontId="54" fillId="0" borderId="0" xfId="15" applyFont="1" applyAlignment="1">
      <alignment horizontal="center" vertical="center"/>
    </xf>
    <xf numFmtId="0" fontId="54" fillId="0" borderId="72" xfId="15" applyFont="1" applyBorder="1" applyAlignment="1">
      <alignment horizontal="center" vertical="center"/>
    </xf>
    <xf numFmtId="0" fontId="54" fillId="0" borderId="73" xfId="15" applyFont="1" applyBorder="1" applyAlignment="1">
      <alignment horizontal="center" vertical="center"/>
    </xf>
    <xf numFmtId="0" fontId="54" fillId="0" borderId="74" xfId="15" applyFont="1" applyBorder="1" applyAlignment="1">
      <alignment horizontal="center" vertical="center"/>
    </xf>
    <xf numFmtId="0" fontId="54" fillId="0" borderId="75" xfId="15" applyFont="1" applyBorder="1" applyAlignment="1">
      <alignment horizontal="center" vertical="center"/>
    </xf>
    <xf numFmtId="0" fontId="57" fillId="5" borderId="65" xfId="15" applyFont="1" applyFill="1" applyBorder="1" applyAlignment="1">
      <alignment horizontal="center" vertical="center" wrapText="1"/>
    </xf>
    <xf numFmtId="0" fontId="57" fillId="5" borderId="66" xfId="15" applyFont="1" applyFill="1" applyBorder="1" applyAlignment="1">
      <alignment horizontal="center" vertical="center" wrapText="1"/>
    </xf>
    <xf numFmtId="0" fontId="57" fillId="5" borderId="67" xfId="15" applyFont="1" applyFill="1" applyBorder="1" applyAlignment="1">
      <alignment horizontal="center" vertical="center" wrapText="1"/>
    </xf>
    <xf numFmtId="0" fontId="20" fillId="2" borderId="128" xfId="15" applyFont="1" applyFill="1" applyBorder="1" applyAlignment="1">
      <alignment horizontal="left" vertical="top"/>
    </xf>
    <xf numFmtId="0" fontId="20" fillId="2" borderId="129" xfId="15" applyFont="1" applyFill="1" applyBorder="1" applyAlignment="1">
      <alignment horizontal="left" vertical="top"/>
    </xf>
    <xf numFmtId="0" fontId="1" fillId="0" borderId="36" xfId="13" applyBorder="1" applyAlignment="1">
      <alignment horizontal="center" vertical="center"/>
    </xf>
    <xf numFmtId="0" fontId="1" fillId="6" borderId="36" xfId="13" applyFill="1" applyBorder="1" applyAlignment="1">
      <alignment horizontal="center" vertical="center"/>
    </xf>
    <xf numFmtId="0" fontId="1" fillId="6" borderId="36" xfId="13" applyFill="1" applyBorder="1" applyAlignment="1">
      <alignment horizontal="center" vertical="center" wrapText="1"/>
    </xf>
    <xf numFmtId="0" fontId="36" fillId="0" borderId="1" xfId="13" applyFont="1" applyBorder="1" applyAlignment="1">
      <alignment horizontal="center" vertical="center" shrinkToFit="1"/>
    </xf>
    <xf numFmtId="0" fontId="36" fillId="0" borderId="2" xfId="13" applyFont="1" applyBorder="1" applyAlignment="1">
      <alignment horizontal="center" vertical="center" shrinkToFit="1"/>
    </xf>
    <xf numFmtId="0" fontId="36" fillId="0" borderId="3" xfId="13" applyFont="1" applyBorder="1" applyAlignment="1">
      <alignment horizontal="center" vertical="center" shrinkToFit="1"/>
    </xf>
    <xf numFmtId="0" fontId="37" fillId="8" borderId="11" xfId="13" applyFont="1" applyFill="1" applyBorder="1" applyAlignment="1">
      <alignment horizontal="left" vertical="top" wrapText="1"/>
    </xf>
    <xf numFmtId="0" fontId="37" fillId="8" borderId="8" xfId="13" applyFont="1" applyFill="1" applyBorder="1" applyAlignment="1">
      <alignment horizontal="left" vertical="top" wrapText="1"/>
    </xf>
    <xf numFmtId="0" fontId="1" fillId="0" borderId="1" xfId="13" applyBorder="1" applyAlignment="1">
      <alignment horizontal="center" vertical="center"/>
    </xf>
    <xf numFmtId="0" fontId="1" fillId="0" borderId="2" xfId="13" applyBorder="1" applyAlignment="1">
      <alignment horizontal="center" vertical="center"/>
    </xf>
    <xf numFmtId="0" fontId="43" fillId="0" borderId="1" xfId="13" applyFont="1" applyBorder="1" applyAlignment="1">
      <alignment horizontal="center" vertical="center"/>
    </xf>
    <xf numFmtId="0" fontId="43" fillId="0" borderId="2" xfId="13" applyFont="1" applyBorder="1" applyAlignment="1">
      <alignment horizontal="center" vertical="center"/>
    </xf>
    <xf numFmtId="0" fontId="75" fillId="0" borderId="120" xfId="0" applyFont="1" applyBorder="1" applyAlignment="1">
      <alignment horizontal="center" vertical="center" wrapText="1"/>
    </xf>
    <xf numFmtId="0" fontId="75" fillId="0" borderId="122" xfId="0" applyFont="1" applyBorder="1" applyAlignment="1">
      <alignment horizontal="center" vertical="center" wrapText="1"/>
    </xf>
    <xf numFmtId="0" fontId="75" fillId="0" borderId="40" xfId="0" applyFont="1" applyBorder="1" applyAlignment="1">
      <alignment horizontal="center" vertical="center" wrapText="1"/>
    </xf>
    <xf numFmtId="0" fontId="43" fillId="0" borderId="36" xfId="0" applyFont="1" applyBorder="1" applyAlignment="1">
      <alignment horizontal="center" vertical="center"/>
    </xf>
    <xf numFmtId="0" fontId="0" fillId="0" borderId="0" xfId="0" applyAlignment="1">
      <alignment vertical="center" shrinkToFit="1"/>
    </xf>
  </cellXfs>
  <cellStyles count="17">
    <cellStyle name="パーセント 2" xfId="2" xr:uid="{00000000-0005-0000-0000-000000000000}"/>
    <cellStyle name="ハイパーリンク" xfId="12" builtinId="8"/>
    <cellStyle name="桁区切り" xfId="4" builtinId="6"/>
    <cellStyle name="桁区切り 2" xfId="1" xr:uid="{00000000-0005-0000-0000-000002000000}"/>
    <cellStyle name="桁区切り 3" xfId="7" xr:uid="{D1821902-22ED-418E-A317-3ED4A03B7606}"/>
    <cellStyle name="桁区切り 3 2" xfId="16" xr:uid="{784296B1-2ACD-40E1-BEC4-341F291B2580}"/>
    <cellStyle name="桁区切り 4" xfId="11" xr:uid="{D6A21189-CF08-41E3-9879-DC029B6E5179}"/>
    <cellStyle name="桁区切り 4 2" xfId="14" xr:uid="{993D6329-6AC9-4F8E-839B-CC702ABCD98E}"/>
    <cellStyle name="標準" xfId="0" builtinId="0"/>
    <cellStyle name="標準 2" xfId="3" xr:uid="{00000000-0005-0000-0000-000004000000}"/>
    <cellStyle name="標準 2 2" xfId="9" xr:uid="{F064F0D2-5425-48ED-AE3E-39D2F10E6190}"/>
    <cellStyle name="標準 3" xfId="6" xr:uid="{C606CA7E-3D26-49F2-B674-270F04CA715F}"/>
    <cellStyle name="標準 3 2" xfId="5" xr:uid="{C6C92BD1-F160-4350-9A3C-4A3D69E80175}"/>
    <cellStyle name="標準 3 2 2" xfId="15" xr:uid="{36820B94-AC1B-43B2-AAC6-C19A5F60CB7C}"/>
    <cellStyle name="標準 4" xfId="8" xr:uid="{B8699568-CB88-475E-AB53-FEA187D24309}"/>
    <cellStyle name="標準 4 2" xfId="10" xr:uid="{2997485E-D016-4A12-90A2-AD3740FC56DF}"/>
    <cellStyle name="標準 4 3" xfId="13" xr:uid="{87C39EA6-B34F-43CF-AA56-D4E46F7325C5}"/>
  </cellStyles>
  <dxfs count="1">
    <dxf>
      <fill>
        <patternFill>
          <bgColor theme="1"/>
        </patternFill>
      </fill>
    </dxf>
  </dxfs>
  <tableStyles count="0" defaultTableStyle="TableStyleMedium2" defaultPivotStyle="PivotStyleLight16"/>
  <colors>
    <mruColors>
      <color rgb="FFFFFFCC"/>
      <color rgb="FFCDFFFF"/>
      <color rgb="FF0000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301156</xdr:colOff>
      <xdr:row>1</xdr:row>
      <xdr:rowOff>146767</xdr:rowOff>
    </xdr:from>
    <xdr:to>
      <xdr:col>5</xdr:col>
      <xdr:colOff>3678721</xdr:colOff>
      <xdr:row>8</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01156" y="461092"/>
          <a:ext cx="9321165" cy="2082083"/>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a:solidFill>
                <a:srgbClr val="FF0000"/>
              </a:solidFill>
            </a:rPr>
            <a:t>黄色セルに必要事項を入力してください</a:t>
          </a:r>
          <a:r>
            <a:rPr kumimoji="1" lang="ja-JP" altLang="en-US" sz="1100" b="1">
              <a:solidFill>
                <a:sysClr val="windowText" lastClr="000000"/>
              </a:solidFill>
            </a:rPr>
            <a:t>（関数で自動表示されるようになっています）。</a:t>
          </a:r>
          <a:endParaRPr kumimoji="1" lang="en-US" altLang="ja-JP" sz="1100" b="1">
            <a:solidFill>
              <a:sysClr val="windowText" lastClr="000000"/>
            </a:solidFill>
          </a:endParaRPr>
        </a:p>
        <a:p>
          <a:pPr algn="l"/>
          <a:r>
            <a:rPr kumimoji="1" lang="ja-JP" altLang="en-US" sz="1100" b="1">
              <a:solidFill>
                <a:sysClr val="windowText" lastClr="000000"/>
              </a:solidFill>
            </a:rPr>
            <a:t>　②　まず、「</a:t>
          </a:r>
          <a:r>
            <a:rPr kumimoji="1" lang="ja-JP" altLang="en-US" sz="1100" b="1">
              <a:solidFill>
                <a:srgbClr val="FF0000"/>
              </a:solidFill>
            </a:rPr>
            <a:t>基本データ入力</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③　次に、「</a:t>
          </a:r>
          <a:r>
            <a:rPr kumimoji="1" lang="ja-JP" altLang="en-US" sz="1100" b="1">
              <a:solidFill>
                <a:srgbClr val="FF0000"/>
              </a:solidFill>
            </a:rPr>
            <a:t>領収書等明細</a:t>
          </a:r>
          <a:r>
            <a:rPr kumimoji="1" lang="ja-JP" altLang="en-US" sz="1100" b="1">
              <a:solidFill>
                <a:sysClr val="windowText" lastClr="000000"/>
              </a:solidFill>
            </a:rPr>
            <a:t>」「</a:t>
          </a:r>
          <a:r>
            <a:rPr kumimoji="1" lang="ja-JP" altLang="en-US" sz="1100" b="1">
              <a:solidFill>
                <a:srgbClr val="FF0000"/>
              </a:solidFill>
            </a:rPr>
            <a:t>割増賃金・手当明細</a:t>
          </a:r>
          <a:r>
            <a:rPr kumimoji="1" lang="ja-JP" altLang="en-US" sz="1100" b="1">
              <a:solidFill>
                <a:sysClr val="windowText" lastClr="000000"/>
              </a:solidFill>
            </a:rPr>
            <a:t>」「</a:t>
          </a:r>
          <a:r>
            <a:rPr kumimoji="1" lang="ja-JP" altLang="en-US" sz="1100" b="1">
              <a:solidFill>
                <a:srgbClr val="FF0000"/>
              </a:solidFill>
            </a:rPr>
            <a:t>施設内療養費一覧</a:t>
          </a:r>
          <a:r>
            <a:rPr kumimoji="1" lang="ja-JP" altLang="en-US" sz="1100" b="1">
              <a:solidFill>
                <a:sysClr val="windowText" lastClr="000000"/>
              </a:solidFill>
            </a:rPr>
            <a:t>」のうち、該当する項目を全て入力してください。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④　②、③の入力後、</a:t>
          </a:r>
          <a:r>
            <a:rPr kumimoji="1" lang="ja-JP" altLang="en-US" sz="1100" b="1">
              <a:solidFill>
                <a:srgbClr val="FF0000"/>
              </a:solidFill>
            </a:rPr>
            <a:t>その他様式の黄色セル部分</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⑤　</a:t>
          </a:r>
          <a:r>
            <a:rPr kumimoji="1" lang="ja-JP" altLang="en-US" sz="1100" b="1">
              <a:solidFill>
                <a:srgbClr val="FF0000"/>
              </a:solidFill>
            </a:rPr>
            <a:t>赤色タブ</a:t>
          </a:r>
          <a:r>
            <a:rPr kumimoji="1" lang="ja-JP" altLang="en-US" sz="1100" b="1">
              <a:solidFill>
                <a:sysClr val="windowText" lastClr="000000"/>
              </a:solidFill>
            </a:rPr>
            <a:t>は、必須入力のシートです。</a:t>
          </a:r>
          <a:r>
            <a:rPr kumimoji="1" lang="ja-JP" altLang="en-US" sz="1100" b="1">
              <a:solidFill>
                <a:srgbClr val="0070C0"/>
              </a:solidFill>
            </a:rPr>
            <a:t>青色タブ</a:t>
          </a:r>
          <a:r>
            <a:rPr kumimoji="1" lang="ja-JP" altLang="en-US" sz="1100" b="1">
              <a:solidFill>
                <a:sysClr val="windowText" lastClr="000000"/>
              </a:solidFill>
            </a:rPr>
            <a:t>は、該当する事項がある場合のみ入力してください。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u="sng">
              <a:solidFill>
                <a:srgbClr val="FF0000"/>
              </a:solidFill>
            </a:rPr>
            <a:t>※</a:t>
          </a:r>
          <a:r>
            <a:rPr kumimoji="1" lang="ja-JP" altLang="en-US" sz="1100" b="1" u="sng">
              <a:solidFill>
                <a:srgbClr val="FF0000"/>
              </a:solidFill>
            </a:rPr>
            <a:t>黄色セル以外は、入力不要です。</a:t>
          </a:r>
          <a:endParaRPr kumimoji="1" lang="en-US" altLang="ja-JP" sz="1100" b="1" u="sng">
            <a:solidFill>
              <a:srgbClr val="FF0000"/>
            </a:solidFill>
          </a:endParaRPr>
        </a:p>
      </xdr:txBody>
    </xdr:sp>
    <xdr:clientData/>
  </xdr:twoCellAnchor>
  <xdr:twoCellAnchor>
    <xdr:from>
      <xdr:col>6</xdr:col>
      <xdr:colOff>0</xdr:colOff>
      <xdr:row>9</xdr:row>
      <xdr:rowOff>110491</xdr:rowOff>
    </xdr:from>
    <xdr:to>
      <xdr:col>7</xdr:col>
      <xdr:colOff>657224</xdr:colOff>
      <xdr:row>33</xdr:row>
      <xdr:rowOff>295275</xdr:rowOff>
    </xdr:to>
    <xdr:sp macro="" textlink="">
      <xdr:nvSpPr>
        <xdr:cNvPr id="3" name="フリーフォーム: 図形 2">
          <a:extLst>
            <a:ext uri="{FF2B5EF4-FFF2-40B4-BE49-F238E27FC236}">
              <a16:creationId xmlns:a16="http://schemas.microsoft.com/office/drawing/2014/main" id="{00000000-0008-0000-0100-000003000000}"/>
            </a:ext>
          </a:extLst>
        </xdr:cNvPr>
        <xdr:cNvSpPr/>
      </xdr:nvSpPr>
      <xdr:spPr>
        <a:xfrm>
          <a:off x="9801225" y="2939416"/>
          <a:ext cx="1038224" cy="8938259"/>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99060</xdr:colOff>
          <xdr:row>9</xdr:row>
          <xdr:rowOff>30480</xdr:rowOff>
        </xdr:from>
        <xdr:to>
          <xdr:col>9</xdr:col>
          <xdr:colOff>22860</xdr:colOff>
          <xdr:row>10</xdr:row>
          <xdr:rowOff>60960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22860</xdr:rowOff>
        </xdr:from>
        <xdr:to>
          <xdr:col>9</xdr:col>
          <xdr:colOff>22860</xdr:colOff>
          <xdr:row>11</xdr:row>
          <xdr:rowOff>45720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09550" y="304165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39</xdr:row>
      <xdr:rowOff>63500</xdr:rowOff>
    </xdr:from>
    <xdr:to>
      <xdr:col>1</xdr:col>
      <xdr:colOff>140804</xdr:colOff>
      <xdr:row>40</xdr:row>
      <xdr:rowOff>273327</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09550" y="10175240"/>
          <a:ext cx="83654" cy="52986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19</xdr:row>
          <xdr:rowOff>198120</xdr:rowOff>
        </xdr:from>
        <xdr:to>
          <xdr:col>2</xdr:col>
          <xdr:colOff>152400</xdr:colOff>
          <xdr:row>21</xdr:row>
          <xdr:rowOff>45720</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6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5</xdr:row>
          <xdr:rowOff>220980</xdr:rowOff>
        </xdr:from>
        <xdr:to>
          <xdr:col>4</xdr:col>
          <xdr:colOff>7620</xdr:colOff>
          <xdr:row>7</xdr:row>
          <xdr:rowOff>45720</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7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4</xdr:col>
          <xdr:colOff>7620</xdr:colOff>
          <xdr:row>9</xdr:row>
          <xdr:rowOff>45720</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7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213360</xdr:rowOff>
        </xdr:from>
        <xdr:to>
          <xdr:col>4</xdr:col>
          <xdr:colOff>0</xdr:colOff>
          <xdr:row>8</xdr:row>
          <xdr:rowOff>38100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7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220980</xdr:rowOff>
        </xdr:from>
        <xdr:to>
          <xdr:col>4</xdr:col>
          <xdr:colOff>7620</xdr:colOff>
          <xdr:row>11</xdr:row>
          <xdr:rowOff>45720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7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213360</xdr:rowOff>
        </xdr:from>
        <xdr:to>
          <xdr:col>4</xdr:col>
          <xdr:colOff>7620</xdr:colOff>
          <xdr:row>10</xdr:row>
          <xdr:rowOff>38100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7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198120</xdr:rowOff>
        </xdr:from>
        <xdr:to>
          <xdr:col>4</xdr:col>
          <xdr:colOff>22860</xdr:colOff>
          <xdr:row>12</xdr:row>
          <xdr:rowOff>289560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7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220980</xdr:rowOff>
        </xdr:from>
        <xdr:to>
          <xdr:col>4</xdr:col>
          <xdr:colOff>7620</xdr:colOff>
          <xdr:row>12</xdr:row>
          <xdr:rowOff>60960</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07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493395</xdr:colOff>
      <xdr:row>1</xdr:row>
      <xdr:rowOff>502920</xdr:rowOff>
    </xdr:from>
    <xdr:to>
      <xdr:col>16</xdr:col>
      <xdr:colOff>390525</xdr:colOff>
      <xdr:row>3</xdr:row>
      <xdr:rowOff>1600200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037570" y="741045"/>
          <a:ext cx="590740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・マスクや使い捨て手袋などの箱やパック入りのものについても、最小単位である枚数を入力してください。</a:t>
          </a:r>
          <a:endParaRPr kumimoji="1" lang="en-US" altLang="ja-JP" sz="1100"/>
        </a:p>
        <a:p>
          <a:r>
            <a:rPr kumimoji="1" lang="ja-JP" altLang="en-US" sz="1100"/>
            <a:t>・使い捨て食器については、数量は一式で構いませんが、どのような種類のものが含まれているのか（割り箸、紙コップ、ストローなど）を明記してください。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使い捨て食器（紙コップ、ストロー）</a:t>
          </a:r>
          <a:endParaRPr kumimoji="1" lang="en-US" altLang="ja-JP" sz="1100"/>
        </a:p>
        <a:p>
          <a:r>
            <a:rPr kumimoji="1" lang="ja-JP" altLang="en-US" sz="1100"/>
            <a:t>・宿泊費については、発注日及び納品日の欄は空欄で構いません。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525780</xdr:colOff>
      <xdr:row>3</xdr:row>
      <xdr:rowOff>1554480</xdr:rowOff>
    </xdr:from>
    <xdr:to>
      <xdr:col>13</xdr:col>
      <xdr:colOff>192405</xdr:colOff>
      <xdr:row>3</xdr:row>
      <xdr:rowOff>2646045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0841355" y="2697480"/>
          <a:ext cx="3219450" cy="109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超過勤務手当の入力の際は、「単価」の入力は不要とし、時間数と単位を入力後、対象となる手当の支給額を直接入力してください。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678754</xdr:colOff>
      <xdr:row>17</xdr:row>
      <xdr:rowOff>44025</xdr:rowOff>
    </xdr:from>
    <xdr:to>
      <xdr:col>47</xdr:col>
      <xdr:colOff>322570</xdr:colOff>
      <xdr:row>40</xdr:row>
      <xdr:rowOff>179294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8738154" y="4235025"/>
          <a:ext cx="6987591" cy="6926594"/>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●施設内療養費の補助対象となる期間</a:t>
          </a:r>
        </a:p>
        <a:p>
          <a:pPr algn="l"/>
          <a:endParaRPr kumimoji="1" lang="ja-JP" altLang="en-US" sz="1100"/>
        </a:p>
        <a:p>
          <a:pPr algn="l"/>
          <a:r>
            <a:rPr kumimoji="1" lang="ja-JP" altLang="en-US" sz="1100" b="1">
              <a:solidFill>
                <a:srgbClr val="0070C0"/>
              </a:solidFill>
            </a:rPr>
            <a:t>①令和４年９月</a:t>
          </a:r>
          <a:r>
            <a:rPr kumimoji="1" lang="en-US" altLang="ja-JP" sz="1100" b="1">
              <a:solidFill>
                <a:srgbClr val="0070C0"/>
              </a:solidFill>
            </a:rPr>
            <a:t>30</a:t>
          </a:r>
          <a:r>
            <a:rPr kumimoji="1" lang="ja-JP" altLang="en-US" sz="1100" b="1">
              <a:solidFill>
                <a:srgbClr val="0070C0"/>
              </a:solidFill>
            </a:rPr>
            <a:t>日までに発症した者</a:t>
          </a:r>
        </a:p>
        <a:p>
          <a:pPr algn="l"/>
          <a:r>
            <a:rPr kumimoji="1" lang="ja-JP" altLang="en-US" sz="1100"/>
            <a:t>　　</a:t>
          </a:r>
          <a:r>
            <a:rPr kumimoji="1" lang="ja-JP" altLang="en-US" sz="1100" b="1"/>
            <a:t>発症後</a:t>
          </a:r>
          <a:r>
            <a:rPr kumimoji="1" lang="en-US" altLang="ja-JP" sz="1100" b="1">
              <a:solidFill>
                <a:srgbClr val="FF0000"/>
              </a:solidFill>
            </a:rPr>
            <a:t>15</a:t>
          </a:r>
          <a:r>
            <a:rPr kumimoji="1" lang="ja-JP" altLang="en-US" sz="1100" b="1">
              <a:solidFill>
                <a:srgbClr val="FF0000"/>
              </a:solidFill>
            </a:rPr>
            <a:t>日</a:t>
          </a:r>
          <a:r>
            <a:rPr kumimoji="1" lang="ja-JP" altLang="en-US" sz="1100" b="1"/>
            <a:t>以内の者</a:t>
          </a:r>
          <a:r>
            <a:rPr kumimoji="1" lang="ja-JP" altLang="en-US" sz="1100"/>
            <a:t>とする。</a:t>
          </a:r>
        </a:p>
        <a:p>
          <a:pPr algn="l"/>
          <a:endParaRPr kumimoji="1" lang="ja-JP" altLang="en-US" sz="1100"/>
        </a:p>
        <a:p>
          <a:pPr algn="l"/>
          <a:r>
            <a:rPr kumimoji="1" lang="ja-JP" altLang="en-US" sz="1100" b="1">
              <a:solidFill>
                <a:srgbClr val="0070C0"/>
              </a:solidFill>
            </a:rPr>
            <a:t>②令和４年</a:t>
          </a:r>
          <a:r>
            <a:rPr kumimoji="1" lang="en-US" altLang="ja-JP" sz="1100" b="1">
              <a:solidFill>
                <a:srgbClr val="0070C0"/>
              </a:solidFill>
            </a:rPr>
            <a:t>10</a:t>
          </a:r>
          <a:r>
            <a:rPr kumimoji="1" lang="ja-JP" altLang="en-US" sz="1100" b="1">
              <a:solidFill>
                <a:srgbClr val="0070C0"/>
              </a:solidFill>
            </a:rPr>
            <a:t>月１日から令和５年５月７日までに発症した者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日間経過しても、症状軽快（解熱剤を使用せずに解熱し、かつ、呼吸器症状が改善傾向にあることをいう。以下同じ。）後</a:t>
          </a:r>
          <a:r>
            <a:rPr kumimoji="1" lang="en-US" altLang="ja-JP" sz="1100"/>
            <a:t>72</a:t>
          </a:r>
          <a:r>
            <a:rPr kumimoji="1" lang="ja-JP" altLang="en-US" sz="1100"/>
            <a:t>時間経過していないために、基本となる療養解除基準（発症日から</a:t>
          </a:r>
          <a:r>
            <a:rPr kumimoji="1" lang="en-US" altLang="ja-JP" sz="1100"/>
            <a:t>10</a:t>
          </a:r>
          <a:r>
            <a:rPr kumimoji="1" lang="ja-JP" altLang="en-US" sz="1100"/>
            <a:t>日間経過し、かつ、症状軽快後</a:t>
          </a:r>
          <a:r>
            <a:rPr kumimoji="1" lang="en-US" altLang="ja-JP" sz="1100"/>
            <a:t>72</a:t>
          </a:r>
          <a:r>
            <a:rPr kumimoji="1" lang="ja-JP" altLang="en-US" sz="1100"/>
            <a:t>時間経過）を満たさない者については、当該基準を満たす日まで「施設内療養者」であるものとする（ただし、発症日から起算して</a:t>
          </a:r>
          <a:r>
            <a:rPr kumimoji="1" lang="en-US" altLang="ja-JP" sz="1100"/>
            <a:t>15</a:t>
          </a:r>
          <a:r>
            <a:rPr kumimoji="1" lang="ja-JP" altLang="en-US" sz="1100"/>
            <a:t>日目までを上限とする）。</a:t>
          </a:r>
        </a:p>
        <a:p>
          <a:pPr algn="l"/>
          <a:endParaRPr kumimoji="1" lang="ja-JP" altLang="en-US" sz="1100"/>
        </a:p>
        <a:p>
          <a:pPr algn="l"/>
          <a:r>
            <a:rPr kumimoji="1" lang="ja-JP" altLang="en-US" sz="1100" b="1">
              <a:solidFill>
                <a:srgbClr val="0070C0"/>
              </a:solidFill>
            </a:rPr>
            <a:t>③令和５年５月８日以降に発症した者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日間を経過していなくても、</a:t>
          </a:r>
          <a:r>
            <a:rPr kumimoji="1" lang="ja-JP" altLang="en-US" sz="1100" b="1"/>
            <a:t>発症後</a:t>
          </a:r>
          <a:r>
            <a:rPr kumimoji="1" lang="ja-JP" altLang="en-US" sz="1100" b="1">
              <a:solidFill>
                <a:srgbClr val="FF0000"/>
              </a:solidFill>
            </a:rPr>
            <a:t>５</a:t>
          </a:r>
          <a:r>
            <a:rPr kumimoji="1" lang="ja-JP" altLang="en-US" sz="1100" b="1"/>
            <a:t>日を経過し、かつ、症状軽快</a:t>
          </a:r>
          <a:r>
            <a:rPr kumimoji="1" lang="ja-JP" altLang="en-US" sz="1100"/>
            <a:t>（解熱剤を使用せずに解熱し、かつ、呼吸器症状が改善傾向にあることをいう。以下同じ。）から</a:t>
          </a:r>
          <a:r>
            <a:rPr kumimoji="1" lang="en-US" altLang="ja-JP" sz="1100"/>
            <a:t>24</a:t>
          </a:r>
          <a:r>
            <a:rPr kumimoji="1" lang="ja-JP" altLang="en-US" sz="1100"/>
            <a:t>時間経過した者であって、当該療養者や高齢者施設等の個別の状況を踏まえて必要な措置（交付要綱別紙２（その２）２①～⑥に定める措置）を継続しないこととした場合については、当該措置を行った日まで「施設内療養者」であるものとする。</a:t>
          </a:r>
        </a:p>
        <a:p>
          <a:pPr algn="l"/>
          <a:endParaRPr kumimoji="1" lang="ja-JP" altLang="en-US" sz="1100"/>
        </a:p>
        <a:p>
          <a:pPr algn="l"/>
          <a:r>
            <a:rPr kumimoji="1" lang="ja-JP" altLang="en-US" sz="1100"/>
            <a:t>　なお、</a:t>
          </a:r>
          <a:r>
            <a:rPr kumimoji="1" lang="ja-JP" altLang="en-US" sz="1100" u="sng"/>
            <a:t>令和５年５月８日以降、指定権者（県又は市町村）が行った調査に対し、以下ア～ウ全て満たすとして回答した施設のみが施設内療養費の補助対象となる</a:t>
          </a:r>
          <a:r>
            <a:rPr kumimoji="1" lang="ja-JP" altLang="en-US" sz="1100"/>
            <a:t>。</a:t>
          </a:r>
        </a:p>
        <a:p>
          <a:pPr algn="l"/>
          <a:r>
            <a:rPr kumimoji="1" lang="ja-JP" altLang="en-US" sz="1100"/>
            <a:t>　ア　医療機関との連携の確保（電話相談、往診、入院調整等を行う医療機関の確保）</a:t>
          </a:r>
        </a:p>
        <a:p>
          <a:pPr algn="l"/>
          <a:r>
            <a:rPr kumimoji="1" lang="ja-JP" altLang="en-US" sz="1100"/>
            <a:t>　イ　感染対策（感染症の予防及びまん延防止のための研修・訓練の実施）</a:t>
          </a:r>
        </a:p>
        <a:p>
          <a:pPr algn="l"/>
          <a:r>
            <a:rPr kumimoji="1" lang="ja-JP" altLang="en-US" sz="1100"/>
            <a:t>　ウ　ワクチンの接種状況（入所者に対するオミクロン株対応ワクチン（１・２回目）の接種実施）</a:t>
          </a:r>
          <a:endParaRPr kumimoji="1" lang="en-US" altLang="ja-JP" sz="1100"/>
        </a:p>
      </xdr:txBody>
    </xdr:sp>
    <xdr:clientData/>
  </xdr:twoCellAnchor>
  <xdr:twoCellAnchor>
    <xdr:from>
      <xdr:col>45</xdr:col>
      <xdr:colOff>11206</xdr:colOff>
      <xdr:row>0</xdr:row>
      <xdr:rowOff>143995</xdr:rowOff>
    </xdr:from>
    <xdr:to>
      <xdr:col>47</xdr:col>
      <xdr:colOff>313763</xdr:colOff>
      <xdr:row>16</xdr:row>
      <xdr:rowOff>100853</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8756406" y="143995"/>
          <a:ext cx="6960532" cy="3852583"/>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●入力の考え方</a:t>
          </a:r>
          <a:endParaRPr kumimoji="1" lang="en-US" altLang="ja-JP" sz="1100" b="1"/>
        </a:p>
        <a:p>
          <a:pPr algn="l"/>
          <a:r>
            <a:rPr kumimoji="1" lang="ja-JP" altLang="en-US" sz="1100"/>
            <a:t>　以下のうち、</a:t>
          </a:r>
          <a:r>
            <a:rPr kumimoji="1" lang="ja-JP" altLang="en-US" sz="1100" b="1"/>
            <a:t>「</a:t>
          </a:r>
          <a:r>
            <a:rPr kumimoji="1" lang="en-US" altLang="ja-JP" sz="1100" b="1"/>
            <a:t>1</a:t>
          </a:r>
          <a:r>
            <a:rPr kumimoji="1" lang="ja-JP" altLang="en-US" sz="1100" b="1"/>
            <a:t>」の日</a:t>
          </a:r>
          <a:r>
            <a:rPr kumimoji="1" lang="ja-JP" altLang="en-US" sz="1100"/>
            <a:t>のみが補助対象となります。</a:t>
          </a:r>
          <a:endParaRPr kumimoji="1" lang="en-US" altLang="ja-JP" sz="1100"/>
        </a:p>
        <a:p>
          <a:pPr algn="l"/>
          <a:endParaRPr kumimoji="1" lang="ja-JP" altLang="en-US" sz="1100"/>
        </a:p>
        <a:p>
          <a:pPr algn="l"/>
          <a:r>
            <a:rPr kumimoji="1" lang="ja-JP" altLang="en-US" sz="1100" b="1">
              <a:solidFill>
                <a:srgbClr val="0070C0"/>
              </a:solidFill>
            </a:rPr>
            <a:t>①「</a:t>
          </a:r>
          <a:r>
            <a:rPr kumimoji="1" lang="en-US" altLang="ja-JP" sz="1100" b="1">
              <a:solidFill>
                <a:srgbClr val="0070C0"/>
              </a:solidFill>
            </a:rPr>
            <a:t>1</a:t>
          </a:r>
          <a:r>
            <a:rPr kumimoji="1" lang="ja-JP" altLang="en-US" sz="1100" b="1">
              <a:solidFill>
                <a:srgbClr val="0070C0"/>
              </a:solidFill>
            </a:rPr>
            <a:t>」</a:t>
          </a:r>
          <a:endParaRPr kumimoji="1" lang="en-US" altLang="ja-JP" sz="1100" b="1">
            <a:solidFill>
              <a:srgbClr val="0070C0"/>
            </a:solidFill>
          </a:endParaRPr>
        </a:p>
        <a:p>
          <a:pPr algn="l"/>
          <a:r>
            <a:rPr kumimoji="1" lang="ja-JP" altLang="en-US" sz="1100"/>
            <a:t>　施設内で療養している日（発症日を含む）を指します。</a:t>
          </a:r>
          <a:endParaRPr kumimoji="1" lang="en-US" altLang="ja-JP" sz="1100"/>
        </a:p>
        <a:p>
          <a:pPr algn="l"/>
          <a:endParaRPr kumimoji="1" lang="ja-JP" altLang="en-US" sz="1100"/>
        </a:p>
        <a:p>
          <a:pPr algn="l"/>
          <a:r>
            <a:rPr kumimoji="1" lang="ja-JP" altLang="en-US" sz="1100" b="1">
              <a:solidFill>
                <a:srgbClr val="0070C0"/>
              </a:solidFill>
            </a:rPr>
            <a:t>②「解除」</a:t>
          </a:r>
        </a:p>
        <a:p>
          <a:pPr algn="l"/>
          <a:r>
            <a:rPr kumimoji="1" lang="ja-JP" altLang="en-US" sz="1100"/>
            <a:t>　以下ア～ウの日を指します。</a:t>
          </a:r>
          <a:endParaRPr kumimoji="1" lang="en-US" altLang="ja-JP" sz="1100"/>
        </a:p>
        <a:p>
          <a:pPr algn="l"/>
          <a:r>
            <a:rPr kumimoji="1" lang="ja-JP" altLang="en-US" sz="1100" b="0"/>
            <a:t>　ア療養解除の日</a:t>
          </a:r>
          <a:endParaRPr kumimoji="1" lang="en-US" altLang="ja-JP" sz="1100" b="0"/>
        </a:p>
        <a:p>
          <a:pPr algn="l"/>
          <a:r>
            <a:rPr kumimoji="1" lang="ja-JP" altLang="en-US" sz="1100" b="0"/>
            <a:t>　イ医療機関等への入院日の</a:t>
          </a:r>
          <a:r>
            <a:rPr kumimoji="1" lang="ja-JP" altLang="en-US" sz="1100" b="1"/>
            <a:t>翌日</a:t>
          </a:r>
          <a:r>
            <a:rPr kumimoji="1" lang="ja-JP" altLang="en-US" sz="1100" b="0"/>
            <a:t>（③の場合（発症日即日入院）を除く）</a:t>
          </a:r>
          <a:endParaRPr kumimoji="1" lang="en-US" altLang="ja-JP" sz="1100" b="0"/>
        </a:p>
        <a:p>
          <a:pPr algn="l"/>
          <a:r>
            <a:rPr kumimoji="1" lang="ja-JP" altLang="en-US" sz="1100" b="0"/>
            <a:t>　ウ死亡日の</a:t>
          </a:r>
          <a:r>
            <a:rPr kumimoji="1" lang="ja-JP" altLang="en-US" sz="1100" b="1"/>
            <a:t>翌日</a:t>
          </a:r>
          <a:r>
            <a:rPr kumimoji="1" lang="ja-JP" altLang="en-US" sz="1100" b="0"/>
            <a:t>（③の場合（発症日即日死亡）を除く）</a:t>
          </a:r>
          <a:endParaRPr kumimoji="1" lang="en-US" altLang="ja-JP" sz="1100" b="0"/>
        </a:p>
        <a:p>
          <a:pPr algn="l"/>
          <a:endParaRPr kumimoji="1" lang="ja-JP" altLang="en-US" sz="1100"/>
        </a:p>
        <a:p>
          <a:pPr algn="l"/>
          <a:r>
            <a:rPr kumimoji="1" lang="ja-JP" altLang="en-US" sz="1100" b="1">
              <a:solidFill>
                <a:srgbClr val="0070C0"/>
              </a:solidFill>
            </a:rPr>
            <a:t>③「即解」</a:t>
          </a:r>
        </a:p>
        <a:p>
          <a:pPr algn="l"/>
          <a:r>
            <a:rPr kumimoji="1" lang="ja-JP" altLang="en-US" sz="1100" b="0"/>
            <a:t>　以下ア、イの日を指します。</a:t>
          </a:r>
          <a:endParaRPr kumimoji="1" lang="en-US" altLang="ja-JP" sz="1100" b="0"/>
        </a:p>
        <a:p>
          <a:pPr algn="l"/>
          <a:r>
            <a:rPr kumimoji="1" lang="ja-JP" altLang="en-US" sz="1100" b="0"/>
            <a:t>　ア発症日の即日に医療機関等へ入院した場合</a:t>
          </a:r>
          <a:endParaRPr kumimoji="1" lang="en-US" altLang="ja-JP" sz="1100" b="0"/>
        </a:p>
        <a:p>
          <a:pPr algn="l"/>
          <a:r>
            <a:rPr kumimoji="1" lang="ja-JP" altLang="en-US" sz="1100" b="0"/>
            <a:t>　イ発症日の即日に死亡した場合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L:\&#9734;&#9734;&#12467;&#12525;&#12490;&#12454;&#12452;&#12523;&#12473;&#24773;&#22577;&#20849;&#26377;&#12501;&#12457;&#12523;&#12480;&#9734;&#9734;\10%20&#21508;&#35506;&#12501;&#12457;&#12523;&#12480;\05%20&#38263;&#23551;&#20171;&#35703;&#35506;\&#12469;&#12540;&#12499;&#12473;&#25552;&#20379;&#20307;&#21046;&#30906;&#20445;&#20107;&#26989;\R5\&#30476;&#35201;&#32177;&#31561;\&#9733;&#65320;&#65328;&#25522;&#36617;\230816_HP&#25522;&#36617;&#29992;&#12487;&#12540;&#12479;\&#9733;&#12456;&#12463;&#12475;&#12523;&#38306;&#25968;&#20316;&#26989;&#29992;\&#9322;&#20196;&#21644;&#65301;&#24180;&#24230;&#30003;&#35531;&#26360;&#27096;&#24335;&#65288;R4&#24180;&#24230;&#30330;&#29983;&#65289;.xlsx" TargetMode="External"/><Relationship Id="rId1" Type="http://schemas.openxmlformats.org/officeDocument/2006/relationships/externalLinkPath" Target="/&#9734;&#9734;&#12467;&#12525;&#12490;&#12454;&#12452;&#12523;&#12473;&#24773;&#22577;&#20849;&#26377;&#12501;&#12457;&#12523;&#12480;&#9734;&#9734;/10%20&#21508;&#35506;&#12501;&#12457;&#12523;&#12480;/05%20&#38263;&#23551;&#20171;&#35703;&#35506;/&#12469;&#12540;&#12499;&#12473;&#25552;&#20379;&#20307;&#21046;&#30906;&#20445;&#20107;&#26989;/R5/&#30476;&#35201;&#32177;&#31561;/&#9733;&#65320;&#65328;&#25522;&#36617;/230816_HP&#25522;&#36617;&#29992;&#12487;&#12540;&#12479;/&#9733;&#9322;&#65374;&#9326;&#65306;&#12456;&#12463;&#12475;&#12523;&#38306;&#25968;&#25407;&#20837;&#29256;/&#9322;&#20196;&#21644;&#65301;&#24180;&#24230;&#30003;&#35531;&#26360;&#27096;&#24335;&#65288;R4&#24180;&#24230;&#30330;&#2998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総括表"/>
      <sheetName val="基本データ入力"/>
      <sheetName val="申請書(様式1)"/>
      <sheetName val="一覧(様式1-2)"/>
      <sheetName val="実績書(様式2)"/>
      <sheetName val="決算書(様式3)"/>
      <sheetName val="誓約書(様式4)"/>
      <sheetName val="施設内療養チェックリスト(別紙3)"/>
      <sheetName val="感染発生の経緯"/>
      <sheetName val="領収書等明細"/>
      <sheetName val="割増賃金・手当明細"/>
      <sheetName val="施設内療養一覧表"/>
    </sheetNames>
    <sheetDataSet>
      <sheetData sheetId="0"/>
      <sheetData sheetId="1"/>
      <sheetData sheetId="2"/>
      <sheetData sheetId="3"/>
      <sheetData sheetId="4">
        <row r="24">
          <cell r="C24"/>
          <cell r="D24"/>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hisetsu@pref.miyazaki.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63"/>
  <sheetViews>
    <sheetView view="pageBreakPreview" zoomScale="115" zoomScaleNormal="120" zoomScaleSheetLayoutView="115" workbookViewId="0">
      <selection activeCell="T59" sqref="T59:AK59"/>
    </sheetView>
  </sheetViews>
  <sheetFormatPr defaultColWidth="2.21875" defaultRowHeight="12"/>
  <cols>
    <col min="1" max="1" width="2.6640625" style="9" customWidth="1"/>
    <col min="2" max="16384" width="2.21875" style="9"/>
  </cols>
  <sheetData>
    <row r="1" spans="1:39" ht="13.5" customHeight="1">
      <c r="A1" s="15" t="s">
        <v>159</v>
      </c>
      <c r="C1" s="16"/>
      <c r="D1" s="16"/>
    </row>
    <row r="2" spans="1:39" ht="8.25" customHeight="1">
      <c r="A2" s="15"/>
      <c r="C2" s="16"/>
      <c r="D2" s="16"/>
    </row>
    <row r="3" spans="1:39" ht="18" customHeight="1">
      <c r="A3" s="494" t="s">
        <v>160</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18" customHeight="1">
      <c r="A4" s="494"/>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row>
    <row r="5" spans="1:39" ht="8.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c r="C6" s="16"/>
      <c r="D6" s="16"/>
      <c r="AC6" s="17" t="s">
        <v>89</v>
      </c>
      <c r="AD6" s="493"/>
      <c r="AE6" s="493"/>
      <c r="AF6" s="16" t="s">
        <v>4</v>
      </c>
      <c r="AG6" s="493"/>
      <c r="AH6" s="493"/>
      <c r="AI6" s="16" t="s">
        <v>3</v>
      </c>
      <c r="AJ6" s="493"/>
      <c r="AK6" s="493"/>
      <c r="AL6" s="16" t="s">
        <v>2</v>
      </c>
      <c r="AM6" s="16"/>
    </row>
    <row r="7" spans="1:39" ht="18" customHeight="1">
      <c r="A7" s="451" t="s">
        <v>161</v>
      </c>
      <c r="B7" s="451"/>
      <c r="C7" s="451"/>
      <c r="D7" s="451"/>
      <c r="E7" s="451"/>
      <c r="F7" s="451"/>
      <c r="G7" s="451"/>
      <c r="I7" s="9" t="s">
        <v>1</v>
      </c>
    </row>
    <row r="8" spans="1:39" ht="8.25" customHeight="1">
      <c r="C8" s="16"/>
      <c r="D8" s="16"/>
    </row>
    <row r="9" spans="1:39">
      <c r="A9" s="9" t="s">
        <v>162</v>
      </c>
      <c r="C9" s="16"/>
      <c r="D9" s="16"/>
    </row>
    <row r="10" spans="1:39" ht="11.25" customHeight="1">
      <c r="C10" s="16"/>
      <c r="D10" s="16"/>
    </row>
    <row r="11" spans="1:39" ht="13.5" customHeight="1">
      <c r="A11" s="497" t="s">
        <v>61</v>
      </c>
      <c r="B11" s="1" t="s">
        <v>5</v>
      </c>
      <c r="C11" s="2"/>
      <c r="D11" s="2"/>
      <c r="E11" s="3"/>
      <c r="F11" s="3"/>
      <c r="G11" s="3"/>
      <c r="H11" s="3"/>
      <c r="I11" s="3"/>
      <c r="J11" s="3"/>
      <c r="K11" s="4"/>
      <c r="L11" s="513"/>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5"/>
    </row>
    <row r="12" spans="1:39" ht="21" customHeight="1">
      <c r="A12" s="495"/>
      <c r="B12" s="5" t="s">
        <v>6</v>
      </c>
      <c r="C12" s="6"/>
      <c r="D12" s="6"/>
      <c r="E12" s="7"/>
      <c r="F12" s="7"/>
      <c r="G12" s="7"/>
      <c r="H12" s="7"/>
      <c r="I12" s="7"/>
      <c r="J12" s="7"/>
      <c r="K12" s="8"/>
      <c r="L12" s="510"/>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2"/>
    </row>
    <row r="13" spans="1:39">
      <c r="A13" s="495"/>
      <c r="B13" s="516" t="s">
        <v>62</v>
      </c>
      <c r="C13" s="517"/>
      <c r="D13" s="517"/>
      <c r="E13" s="517"/>
      <c r="F13" s="517"/>
      <c r="G13" s="517"/>
      <c r="H13" s="517"/>
      <c r="I13" s="517"/>
      <c r="J13" s="517"/>
      <c r="K13" s="518"/>
      <c r="L13" s="10" t="s">
        <v>7</v>
      </c>
      <c r="M13" s="10"/>
      <c r="N13" s="10"/>
      <c r="O13" s="10"/>
      <c r="P13" s="10"/>
      <c r="Q13" s="503"/>
      <c r="R13" s="503"/>
      <c r="S13" s="10" t="s">
        <v>8</v>
      </c>
      <c r="T13" s="503"/>
      <c r="U13" s="503"/>
      <c r="V13" s="503"/>
      <c r="W13" s="10" t="s">
        <v>9</v>
      </c>
      <c r="X13" s="10"/>
      <c r="Y13" s="10"/>
      <c r="Z13" s="10"/>
      <c r="AA13" s="10"/>
      <c r="AB13" s="10"/>
      <c r="AC13" s="10"/>
      <c r="AD13" s="10"/>
      <c r="AE13" s="10"/>
      <c r="AF13" s="10"/>
      <c r="AG13" s="10"/>
      <c r="AH13" s="10"/>
      <c r="AI13" s="10"/>
      <c r="AJ13" s="10"/>
      <c r="AK13" s="10"/>
      <c r="AL13" s="10"/>
      <c r="AM13" s="11"/>
    </row>
    <row r="14" spans="1:39" ht="13.5" customHeight="1">
      <c r="A14" s="495"/>
      <c r="B14" s="498"/>
      <c r="C14" s="499"/>
      <c r="D14" s="499"/>
      <c r="E14" s="499"/>
      <c r="F14" s="499"/>
      <c r="G14" s="499"/>
      <c r="H14" s="499"/>
      <c r="I14" s="499"/>
      <c r="J14" s="499"/>
      <c r="K14" s="519"/>
      <c r="L14" s="504"/>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6"/>
    </row>
    <row r="15" spans="1:39" ht="13.5" customHeight="1">
      <c r="A15" s="495"/>
      <c r="B15" s="462"/>
      <c r="C15" s="463"/>
      <c r="D15" s="463"/>
      <c r="E15" s="463"/>
      <c r="F15" s="463"/>
      <c r="G15" s="463"/>
      <c r="H15" s="463"/>
      <c r="I15" s="463"/>
      <c r="J15" s="463"/>
      <c r="K15" s="520"/>
      <c r="L15" s="507"/>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9"/>
    </row>
    <row r="16" spans="1:39" ht="18" customHeight="1">
      <c r="A16" s="495"/>
      <c r="B16" s="12" t="s">
        <v>10</v>
      </c>
      <c r="C16" s="42"/>
      <c r="D16" s="42"/>
      <c r="E16" s="13"/>
      <c r="F16" s="13"/>
      <c r="G16" s="13"/>
      <c r="H16" s="13"/>
      <c r="I16" s="13"/>
      <c r="J16" s="13"/>
      <c r="K16" s="13"/>
      <c r="L16" s="12" t="s">
        <v>11</v>
      </c>
      <c r="M16" s="13"/>
      <c r="N16" s="13"/>
      <c r="O16" s="13"/>
      <c r="P16" s="13"/>
      <c r="Q16" s="13"/>
      <c r="R16" s="14"/>
      <c r="S16" s="500"/>
      <c r="T16" s="501"/>
      <c r="U16" s="501"/>
      <c r="V16" s="501"/>
      <c r="W16" s="501"/>
      <c r="X16" s="501"/>
      <c r="Y16" s="502"/>
      <c r="Z16" s="12" t="s">
        <v>63</v>
      </c>
      <c r="AA16" s="13"/>
      <c r="AB16" s="13"/>
      <c r="AC16" s="13"/>
      <c r="AD16" s="13"/>
      <c r="AE16" s="13"/>
      <c r="AF16" s="14"/>
      <c r="AG16" s="500"/>
      <c r="AH16" s="501"/>
      <c r="AI16" s="501"/>
      <c r="AJ16" s="501"/>
      <c r="AK16" s="501"/>
      <c r="AL16" s="501"/>
      <c r="AM16" s="502"/>
    </row>
    <row r="17" spans="1:39" ht="18" customHeight="1">
      <c r="A17" s="495"/>
      <c r="B17" s="12" t="s">
        <v>12</v>
      </c>
      <c r="C17" s="42"/>
      <c r="D17" s="42"/>
      <c r="E17" s="13"/>
      <c r="F17" s="13"/>
      <c r="G17" s="13"/>
      <c r="H17" s="13"/>
      <c r="I17" s="13"/>
      <c r="J17" s="13"/>
      <c r="K17" s="13"/>
      <c r="L17" s="12" t="s">
        <v>13</v>
      </c>
      <c r="M17" s="13"/>
      <c r="N17" s="13"/>
      <c r="O17" s="13"/>
      <c r="P17" s="13"/>
      <c r="Q17" s="13"/>
      <c r="R17" s="14"/>
      <c r="S17" s="500"/>
      <c r="T17" s="501"/>
      <c r="U17" s="501"/>
      <c r="V17" s="501"/>
      <c r="W17" s="501"/>
      <c r="X17" s="501"/>
      <c r="Y17" s="502"/>
      <c r="Z17" s="12" t="s">
        <v>14</v>
      </c>
      <c r="AA17" s="13"/>
      <c r="AB17" s="13"/>
      <c r="AC17" s="13"/>
      <c r="AD17" s="13"/>
      <c r="AE17" s="13"/>
      <c r="AF17" s="14"/>
      <c r="AG17" s="500"/>
      <c r="AH17" s="501"/>
      <c r="AI17" s="501"/>
      <c r="AJ17" s="501"/>
      <c r="AK17" s="501"/>
      <c r="AL17" s="501"/>
      <c r="AM17" s="502"/>
    </row>
    <row r="18" spans="1:39" ht="18.75" customHeight="1">
      <c r="A18" s="496"/>
      <c r="B18" s="12" t="s">
        <v>15</v>
      </c>
      <c r="C18" s="42"/>
      <c r="D18" s="42"/>
      <c r="E18" s="13"/>
      <c r="F18" s="13"/>
      <c r="G18" s="13"/>
      <c r="H18" s="13"/>
      <c r="I18" s="13"/>
      <c r="J18" s="13"/>
      <c r="K18" s="13"/>
      <c r="L18" s="12" t="s">
        <v>13</v>
      </c>
      <c r="M18" s="13"/>
      <c r="N18" s="13"/>
      <c r="O18" s="13"/>
      <c r="P18" s="13"/>
      <c r="Q18" s="13"/>
      <c r="R18" s="14"/>
      <c r="S18" s="500"/>
      <c r="T18" s="501"/>
      <c r="U18" s="501"/>
      <c r="V18" s="501"/>
      <c r="W18" s="501"/>
      <c r="X18" s="501"/>
      <c r="Y18" s="502"/>
      <c r="Z18" s="12" t="s">
        <v>14</v>
      </c>
      <c r="AA18" s="13"/>
      <c r="AB18" s="13"/>
      <c r="AC18" s="13"/>
      <c r="AD18" s="13"/>
      <c r="AE18" s="13"/>
      <c r="AF18" s="14"/>
      <c r="AG18" s="500"/>
      <c r="AH18" s="501"/>
      <c r="AI18" s="501"/>
      <c r="AJ18" s="501"/>
      <c r="AK18" s="501"/>
      <c r="AL18" s="501"/>
      <c r="AM18" s="502"/>
    </row>
    <row r="19" spans="1:39" ht="18" customHeight="1">
      <c r="A19" s="12" t="s">
        <v>47</v>
      </c>
      <c r="B19" s="13"/>
      <c r="C19" s="13"/>
      <c r="D19" s="13"/>
      <c r="E19" s="13"/>
      <c r="F19" s="13"/>
      <c r="G19" s="18"/>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4"/>
    </row>
    <row r="20" spans="1:39" ht="22.5" customHeight="1">
      <c r="A20" s="442" t="s">
        <v>40</v>
      </c>
      <c r="B20" s="443"/>
      <c r="C20" s="443"/>
      <c r="D20" s="443"/>
      <c r="E20" s="443"/>
      <c r="F20" s="443"/>
      <c r="G20" s="443"/>
      <c r="H20" s="443"/>
      <c r="I20" s="443"/>
      <c r="J20" s="443"/>
      <c r="K20" s="443"/>
      <c r="L20" s="443"/>
      <c r="M20" s="443"/>
      <c r="N20" s="443"/>
      <c r="O20" s="443"/>
      <c r="P20" s="443"/>
      <c r="Q20" s="443"/>
      <c r="R20" s="443"/>
      <c r="S20" s="444"/>
      <c r="T20" s="420" t="s">
        <v>92</v>
      </c>
      <c r="U20" s="421"/>
      <c r="V20" s="421"/>
      <c r="W20" s="421"/>
      <c r="X20" s="421"/>
      <c r="Y20" s="421"/>
      <c r="Z20" s="421"/>
      <c r="AA20" s="421"/>
      <c r="AB20" s="421"/>
      <c r="AC20" s="421"/>
      <c r="AD20" s="421"/>
      <c r="AE20" s="421"/>
      <c r="AF20" s="421"/>
      <c r="AG20" s="421"/>
      <c r="AH20" s="421"/>
      <c r="AI20" s="421"/>
      <c r="AJ20" s="421"/>
      <c r="AK20" s="421"/>
      <c r="AL20" s="421"/>
      <c r="AM20" s="422"/>
    </row>
    <row r="21" spans="1:39" ht="22.5" customHeight="1">
      <c r="A21" s="445"/>
      <c r="B21" s="446"/>
      <c r="C21" s="446"/>
      <c r="D21" s="446"/>
      <c r="E21" s="446"/>
      <c r="F21" s="446"/>
      <c r="G21" s="446"/>
      <c r="H21" s="446"/>
      <c r="I21" s="446"/>
      <c r="J21" s="446"/>
      <c r="K21" s="446"/>
      <c r="L21" s="446"/>
      <c r="M21" s="446"/>
      <c r="N21" s="446"/>
      <c r="O21" s="446"/>
      <c r="P21" s="446"/>
      <c r="Q21" s="446"/>
      <c r="R21" s="446"/>
      <c r="S21" s="447"/>
      <c r="T21" s="420" t="s">
        <v>93</v>
      </c>
      <c r="U21" s="421"/>
      <c r="V21" s="421"/>
      <c r="W21" s="421"/>
      <c r="X21" s="421"/>
      <c r="Y21" s="421"/>
      <c r="Z21" s="421"/>
      <c r="AA21" s="421"/>
      <c r="AB21" s="421"/>
      <c r="AC21" s="422"/>
      <c r="AD21" s="420" t="s">
        <v>94</v>
      </c>
      <c r="AE21" s="421"/>
      <c r="AF21" s="421"/>
      <c r="AG21" s="421"/>
      <c r="AH21" s="421"/>
      <c r="AI21" s="421"/>
      <c r="AJ21" s="421"/>
      <c r="AK21" s="421"/>
      <c r="AL21" s="421"/>
      <c r="AM21" s="422"/>
    </row>
    <row r="22" spans="1:39" ht="12.75" customHeight="1">
      <c r="A22" s="448"/>
      <c r="B22" s="449"/>
      <c r="C22" s="449"/>
      <c r="D22" s="449"/>
      <c r="E22" s="449"/>
      <c r="F22" s="449"/>
      <c r="G22" s="449"/>
      <c r="H22" s="449"/>
      <c r="I22" s="449"/>
      <c r="J22" s="449"/>
      <c r="K22" s="449"/>
      <c r="L22" s="449"/>
      <c r="M22" s="449"/>
      <c r="N22" s="449"/>
      <c r="O22" s="449"/>
      <c r="P22" s="449"/>
      <c r="Q22" s="449"/>
      <c r="R22" s="449"/>
      <c r="S22" s="450"/>
      <c r="T22" s="490" t="s">
        <v>68</v>
      </c>
      <c r="U22" s="491"/>
      <c r="V22" s="491"/>
      <c r="W22" s="492"/>
      <c r="X22" s="488" t="s">
        <v>16</v>
      </c>
      <c r="Y22" s="488"/>
      <c r="Z22" s="488"/>
      <c r="AA22" s="488"/>
      <c r="AB22" s="488"/>
      <c r="AC22" s="489"/>
      <c r="AD22" s="490" t="s">
        <v>68</v>
      </c>
      <c r="AE22" s="491"/>
      <c r="AF22" s="491"/>
      <c r="AG22" s="492"/>
      <c r="AH22" s="486" t="s">
        <v>16</v>
      </c>
      <c r="AI22" s="486"/>
      <c r="AJ22" s="486"/>
      <c r="AK22" s="486"/>
      <c r="AL22" s="486"/>
      <c r="AM22" s="487"/>
    </row>
    <row r="23" spans="1:39" ht="12.75" customHeight="1">
      <c r="A23" s="495" t="s">
        <v>123</v>
      </c>
      <c r="B23" s="1" t="s">
        <v>49</v>
      </c>
      <c r="C23" s="3"/>
      <c r="D23" s="3"/>
      <c r="E23" s="3"/>
      <c r="F23" s="3"/>
      <c r="G23" s="3"/>
      <c r="H23" s="3"/>
      <c r="I23" s="3"/>
      <c r="J23" s="3"/>
      <c r="K23" s="3"/>
      <c r="L23" s="3"/>
      <c r="M23" s="3"/>
      <c r="N23" s="3"/>
      <c r="O23" s="3"/>
      <c r="P23" s="3"/>
      <c r="Q23" s="3"/>
      <c r="R23" s="3"/>
      <c r="S23" s="4"/>
      <c r="T23" s="466" t="e">
        <f>COUNTIFS(#REF!,B23,#REF!,"&gt;0")</f>
        <v>#REF!</v>
      </c>
      <c r="U23" s="467"/>
      <c r="V23" s="468" t="s">
        <v>17</v>
      </c>
      <c r="W23" s="469"/>
      <c r="X23" s="476" t="e">
        <f>SUMIF(#REF!,B23,#REF!)</f>
        <v>#REF!</v>
      </c>
      <c r="Y23" s="477"/>
      <c r="Z23" s="477"/>
      <c r="AA23" s="477"/>
      <c r="AB23" s="19" t="s">
        <v>79</v>
      </c>
      <c r="AC23" s="20"/>
      <c r="AD23" s="466" t="e">
        <f>COUNTIFS(#REF!,B23,#REF!,"&gt;0")</f>
        <v>#REF!</v>
      </c>
      <c r="AE23" s="467"/>
      <c r="AF23" s="468" t="s">
        <v>17</v>
      </c>
      <c r="AG23" s="469"/>
      <c r="AH23" s="476" t="e">
        <f>SUMIF(#REF!,B23,#REF!)</f>
        <v>#REF!</v>
      </c>
      <c r="AI23" s="477"/>
      <c r="AJ23" s="477"/>
      <c r="AK23" s="477"/>
      <c r="AL23" s="19" t="s">
        <v>79</v>
      </c>
      <c r="AM23" s="20"/>
    </row>
    <row r="24" spans="1:39" ht="12.75" customHeight="1">
      <c r="A24" s="495"/>
      <c r="B24" s="21" t="s">
        <v>50</v>
      </c>
      <c r="C24" s="22"/>
      <c r="D24" s="22"/>
      <c r="E24" s="22"/>
      <c r="F24" s="22"/>
      <c r="G24" s="22"/>
      <c r="H24" s="22"/>
      <c r="I24" s="22"/>
      <c r="J24" s="22"/>
      <c r="K24" s="22"/>
      <c r="L24" s="22"/>
      <c r="M24" s="22"/>
      <c r="N24" s="22"/>
      <c r="O24" s="22"/>
      <c r="P24" s="22"/>
      <c r="Q24" s="22"/>
      <c r="R24" s="22"/>
      <c r="S24" s="23"/>
      <c r="T24" s="425" t="e">
        <f>COUNTIFS(#REF!,B24,#REF!,"&gt;0")</f>
        <v>#REF!</v>
      </c>
      <c r="U24" s="426"/>
      <c r="V24" s="427" t="s">
        <v>17</v>
      </c>
      <c r="W24" s="428"/>
      <c r="X24" s="460" t="e">
        <f>SUMIF(#REF!,B24,#REF!)</f>
        <v>#REF!</v>
      </c>
      <c r="Y24" s="461"/>
      <c r="Z24" s="461"/>
      <c r="AA24" s="461"/>
      <c r="AB24" s="24" t="s">
        <v>79</v>
      </c>
      <c r="AC24" s="25"/>
      <c r="AD24" s="425" t="e">
        <f>COUNTIFS(#REF!,B24,#REF!,"&gt;0")</f>
        <v>#REF!</v>
      </c>
      <c r="AE24" s="426"/>
      <c r="AF24" s="427" t="s">
        <v>17</v>
      </c>
      <c r="AG24" s="428"/>
      <c r="AH24" s="429" t="e">
        <f>SUMIF(#REF!,B24,#REF!)</f>
        <v>#REF!</v>
      </c>
      <c r="AI24" s="430"/>
      <c r="AJ24" s="430"/>
      <c r="AK24" s="430"/>
      <c r="AL24" s="24" t="s">
        <v>79</v>
      </c>
      <c r="AM24" s="25"/>
    </row>
    <row r="25" spans="1:39" ht="12.75" customHeight="1">
      <c r="A25" s="495"/>
      <c r="B25" s="21" t="s">
        <v>51</v>
      </c>
      <c r="C25" s="22"/>
      <c r="D25" s="22"/>
      <c r="E25" s="22"/>
      <c r="F25" s="22"/>
      <c r="G25" s="22"/>
      <c r="H25" s="22"/>
      <c r="I25" s="22"/>
      <c r="J25" s="22"/>
      <c r="K25" s="22"/>
      <c r="L25" s="22"/>
      <c r="M25" s="22"/>
      <c r="N25" s="22"/>
      <c r="O25" s="22"/>
      <c r="P25" s="22"/>
      <c r="Q25" s="22"/>
      <c r="R25" s="22"/>
      <c r="S25" s="23"/>
      <c r="T25" s="425" t="e">
        <f>COUNTIFS(#REF!,B25,#REF!,"&gt;0")</f>
        <v>#REF!</v>
      </c>
      <c r="U25" s="426"/>
      <c r="V25" s="427" t="s">
        <v>17</v>
      </c>
      <c r="W25" s="428"/>
      <c r="X25" s="429" t="e">
        <f>SUMIF(#REF!,B25,#REF!)</f>
        <v>#REF!</v>
      </c>
      <c r="Y25" s="430"/>
      <c r="Z25" s="430"/>
      <c r="AA25" s="430"/>
      <c r="AB25" s="24" t="s">
        <v>79</v>
      </c>
      <c r="AC25" s="25"/>
      <c r="AD25" s="425" t="e">
        <f>COUNTIFS(#REF!,B25,#REF!,"&gt;0")</f>
        <v>#REF!</v>
      </c>
      <c r="AE25" s="426"/>
      <c r="AF25" s="427" t="s">
        <v>17</v>
      </c>
      <c r="AG25" s="428"/>
      <c r="AH25" s="429" t="e">
        <f>SUMIF(#REF!,B25,#REF!)</f>
        <v>#REF!</v>
      </c>
      <c r="AI25" s="430"/>
      <c r="AJ25" s="430"/>
      <c r="AK25" s="430"/>
      <c r="AL25" s="24" t="s">
        <v>79</v>
      </c>
      <c r="AM25" s="25"/>
    </row>
    <row r="26" spans="1:39" ht="12.75" customHeight="1">
      <c r="A26" s="495"/>
      <c r="B26" s="26" t="s">
        <v>67</v>
      </c>
      <c r="C26" s="22"/>
      <c r="D26" s="22"/>
      <c r="E26" s="22"/>
      <c r="F26" s="22"/>
      <c r="G26" s="22"/>
      <c r="H26" s="22"/>
      <c r="I26" s="22"/>
      <c r="J26" s="22"/>
      <c r="K26" s="22"/>
      <c r="L26" s="22"/>
      <c r="M26" s="22"/>
      <c r="N26" s="22"/>
      <c r="O26" s="22"/>
      <c r="P26" s="22"/>
      <c r="Q26" s="22"/>
      <c r="R26" s="22"/>
      <c r="S26" s="22"/>
      <c r="T26" s="425" t="e">
        <f>COUNTIFS(#REF!,B26,#REF!,"&gt;0")</f>
        <v>#REF!</v>
      </c>
      <c r="U26" s="426"/>
      <c r="V26" s="427" t="s">
        <v>17</v>
      </c>
      <c r="W26" s="428"/>
      <c r="X26" s="429" t="e">
        <f>SUMIF(#REF!,B26,#REF!)</f>
        <v>#REF!</v>
      </c>
      <c r="Y26" s="430"/>
      <c r="Z26" s="430"/>
      <c r="AA26" s="430"/>
      <c r="AB26" s="27" t="s">
        <v>79</v>
      </c>
      <c r="AC26" s="25"/>
      <c r="AD26" s="425" t="e">
        <f>COUNTIFS(#REF!,B26,#REF!,"&gt;0")</f>
        <v>#REF!</v>
      </c>
      <c r="AE26" s="426"/>
      <c r="AF26" s="427" t="s">
        <v>17</v>
      </c>
      <c r="AG26" s="428"/>
      <c r="AH26" s="429" t="e">
        <f>SUMIF(#REF!,B26,#REF!)</f>
        <v>#REF!</v>
      </c>
      <c r="AI26" s="430"/>
      <c r="AJ26" s="430"/>
      <c r="AK26" s="430"/>
      <c r="AL26" s="27" t="s">
        <v>79</v>
      </c>
      <c r="AM26" s="25"/>
    </row>
    <row r="27" spans="1:39" ht="12.75" customHeight="1">
      <c r="A27" s="495"/>
      <c r="B27" s="21" t="s">
        <v>18</v>
      </c>
      <c r="C27" s="22"/>
      <c r="D27" s="22"/>
      <c r="E27" s="22"/>
      <c r="F27" s="22"/>
      <c r="G27" s="22"/>
      <c r="H27" s="22"/>
      <c r="I27" s="22"/>
      <c r="J27" s="22"/>
      <c r="K27" s="22"/>
      <c r="L27" s="22"/>
      <c r="M27" s="22"/>
      <c r="N27" s="22"/>
      <c r="O27" s="22"/>
      <c r="P27" s="22"/>
      <c r="Q27" s="22"/>
      <c r="R27" s="22"/>
      <c r="S27" s="22"/>
      <c r="T27" s="425" t="e">
        <f>COUNTIFS(#REF!,B27,#REF!,"&gt;0")</f>
        <v>#REF!</v>
      </c>
      <c r="U27" s="426"/>
      <c r="V27" s="427" t="s">
        <v>17</v>
      </c>
      <c r="W27" s="428"/>
      <c r="X27" s="429" t="e">
        <f>SUMIF(#REF!,B27,#REF!)</f>
        <v>#REF!</v>
      </c>
      <c r="Y27" s="430"/>
      <c r="Z27" s="430"/>
      <c r="AA27" s="430"/>
      <c r="AB27" s="27" t="s">
        <v>79</v>
      </c>
      <c r="AC27" s="25"/>
      <c r="AD27" s="425" t="e">
        <f>COUNTIFS(#REF!,B27,#REF!,"&gt;0")</f>
        <v>#REF!</v>
      </c>
      <c r="AE27" s="426"/>
      <c r="AF27" s="427" t="s">
        <v>17</v>
      </c>
      <c r="AG27" s="428"/>
      <c r="AH27" s="429" t="e">
        <f>SUMIF(#REF!,B27,#REF!)</f>
        <v>#REF!</v>
      </c>
      <c r="AI27" s="430"/>
      <c r="AJ27" s="430"/>
      <c r="AK27" s="430"/>
      <c r="AL27" s="27" t="s">
        <v>79</v>
      </c>
      <c r="AM27" s="25"/>
    </row>
    <row r="28" spans="1:39" ht="12.75" customHeight="1">
      <c r="A28" s="495"/>
      <c r="B28" s="21" t="s">
        <v>120</v>
      </c>
      <c r="C28" s="22"/>
      <c r="D28" s="22"/>
      <c r="E28" s="22"/>
      <c r="F28" s="22"/>
      <c r="G28" s="22"/>
      <c r="H28" s="22"/>
      <c r="I28" s="22"/>
      <c r="J28" s="22"/>
      <c r="K28" s="22"/>
      <c r="L28" s="22"/>
      <c r="M28" s="22"/>
      <c r="N28" s="22"/>
      <c r="O28" s="22"/>
      <c r="P28" s="22"/>
      <c r="Q28" s="22"/>
      <c r="R28" s="22"/>
      <c r="S28" s="22"/>
      <c r="T28" s="425" t="e">
        <f>COUNTIFS(#REF!,B28,#REF!,"&gt;0")</f>
        <v>#REF!</v>
      </c>
      <c r="U28" s="426"/>
      <c r="V28" s="427" t="s">
        <v>17</v>
      </c>
      <c r="W28" s="428"/>
      <c r="X28" s="429" t="e">
        <f>SUMIF(#REF!,B28,#REF!)</f>
        <v>#REF!</v>
      </c>
      <c r="Y28" s="430"/>
      <c r="Z28" s="430"/>
      <c r="AA28" s="430"/>
      <c r="AB28" s="24" t="s">
        <v>79</v>
      </c>
      <c r="AC28" s="25"/>
      <c r="AD28" s="425" t="e">
        <f>COUNTIFS(#REF!,B28,#REF!,"&gt;0")</f>
        <v>#REF!</v>
      </c>
      <c r="AE28" s="426"/>
      <c r="AF28" s="427" t="s">
        <v>17</v>
      </c>
      <c r="AG28" s="428"/>
      <c r="AH28" s="429" t="e">
        <f>SUMIF(#REF!,B28,#REF!)</f>
        <v>#REF!</v>
      </c>
      <c r="AI28" s="430"/>
      <c r="AJ28" s="430"/>
      <c r="AK28" s="430"/>
      <c r="AL28" s="24" t="s">
        <v>79</v>
      </c>
      <c r="AM28" s="25"/>
    </row>
    <row r="29" spans="1:39" ht="12.75" customHeight="1">
      <c r="A29" s="495"/>
      <c r="B29" s="21" t="s">
        <v>121</v>
      </c>
      <c r="C29" s="22"/>
      <c r="D29" s="22"/>
      <c r="E29" s="22"/>
      <c r="F29" s="22"/>
      <c r="G29" s="22"/>
      <c r="H29" s="22"/>
      <c r="I29" s="22"/>
      <c r="J29" s="22"/>
      <c r="K29" s="22"/>
      <c r="L29" s="22"/>
      <c r="M29" s="22"/>
      <c r="N29" s="22"/>
      <c r="O29" s="22"/>
      <c r="P29" s="22"/>
      <c r="Q29" s="22"/>
      <c r="R29" s="22"/>
      <c r="S29" s="22"/>
      <c r="T29" s="425" t="e">
        <f>COUNTIFS(#REF!,B29,#REF!,"&gt;0")</f>
        <v>#REF!</v>
      </c>
      <c r="U29" s="426"/>
      <c r="V29" s="427" t="s">
        <v>17</v>
      </c>
      <c r="W29" s="428"/>
      <c r="X29" s="429" t="e">
        <f>SUMIF(#REF!,B29,#REF!)</f>
        <v>#REF!</v>
      </c>
      <c r="Y29" s="430"/>
      <c r="Z29" s="430"/>
      <c r="AA29" s="430"/>
      <c r="AB29" s="24" t="s">
        <v>79</v>
      </c>
      <c r="AC29" s="25"/>
      <c r="AD29" s="425" t="e">
        <f>COUNTIFS(#REF!,B29,#REF!,"&gt;0")</f>
        <v>#REF!</v>
      </c>
      <c r="AE29" s="426"/>
      <c r="AF29" s="427" t="s">
        <v>17</v>
      </c>
      <c r="AG29" s="428"/>
      <c r="AH29" s="429" t="e">
        <f>SUMIF(#REF!,B29,#REF!)</f>
        <v>#REF!</v>
      </c>
      <c r="AI29" s="430"/>
      <c r="AJ29" s="430"/>
      <c r="AK29" s="430"/>
      <c r="AL29" s="24" t="s">
        <v>79</v>
      </c>
      <c r="AM29" s="25"/>
    </row>
    <row r="30" spans="1:39" ht="12.75" customHeight="1">
      <c r="A30" s="496"/>
      <c r="B30" s="28" t="s">
        <v>122</v>
      </c>
      <c r="C30" s="29"/>
      <c r="D30" s="29"/>
      <c r="E30" s="29"/>
      <c r="F30" s="29"/>
      <c r="G30" s="29"/>
      <c r="H30" s="29"/>
      <c r="I30" s="29"/>
      <c r="J30" s="29"/>
      <c r="K30" s="29"/>
      <c r="L30" s="29"/>
      <c r="M30" s="29"/>
      <c r="N30" s="29"/>
      <c r="O30" s="29"/>
      <c r="P30" s="29"/>
      <c r="Q30" s="29"/>
      <c r="R30" s="29"/>
      <c r="S30" s="29"/>
      <c r="T30" s="470" t="e">
        <f>COUNTIFS(#REF!,B30,#REF!,"&gt;0")</f>
        <v>#REF!</v>
      </c>
      <c r="U30" s="471"/>
      <c r="V30" s="472" t="s">
        <v>17</v>
      </c>
      <c r="W30" s="473"/>
      <c r="X30" s="474" t="e">
        <f>SUMIF(#REF!,B30,#REF!)</f>
        <v>#REF!</v>
      </c>
      <c r="Y30" s="475"/>
      <c r="Z30" s="475"/>
      <c r="AA30" s="475"/>
      <c r="AB30" s="30" t="s">
        <v>79</v>
      </c>
      <c r="AC30" s="31"/>
      <c r="AD30" s="456" t="e">
        <f>COUNTIFS(#REF!,B30,#REF!,"&gt;0")</f>
        <v>#REF!</v>
      </c>
      <c r="AE30" s="457"/>
      <c r="AF30" s="458" t="s">
        <v>17</v>
      </c>
      <c r="AG30" s="459"/>
      <c r="AH30" s="474" t="e">
        <f>SUMIF(#REF!,B30,#REF!)</f>
        <v>#REF!</v>
      </c>
      <c r="AI30" s="475"/>
      <c r="AJ30" s="475"/>
      <c r="AK30" s="475"/>
      <c r="AL30" s="30" t="s">
        <v>79</v>
      </c>
      <c r="AM30" s="31"/>
    </row>
    <row r="31" spans="1:39" ht="12.75" customHeight="1">
      <c r="A31" s="437" t="s">
        <v>64</v>
      </c>
      <c r="B31" s="1" t="s">
        <v>38</v>
      </c>
      <c r="C31" s="3"/>
      <c r="D31" s="3"/>
      <c r="E31" s="3"/>
      <c r="F31" s="3"/>
      <c r="G31" s="3"/>
      <c r="H31" s="3"/>
      <c r="I31" s="3"/>
      <c r="J31" s="3"/>
      <c r="K31" s="3"/>
      <c r="L31" s="3"/>
      <c r="M31" s="3"/>
      <c r="N31" s="3"/>
      <c r="O31" s="3"/>
      <c r="P31" s="3"/>
      <c r="Q31" s="3"/>
      <c r="R31" s="3"/>
      <c r="S31" s="3"/>
      <c r="T31" s="466" t="e">
        <f>COUNTIFS(#REF!,B31,#REF!,"&gt;0")</f>
        <v>#REF!</v>
      </c>
      <c r="U31" s="467"/>
      <c r="V31" s="468" t="s">
        <v>17</v>
      </c>
      <c r="W31" s="469"/>
      <c r="X31" s="476" t="e">
        <f>SUMIF(#REF!,B31,#REF!)</f>
        <v>#REF!</v>
      </c>
      <c r="Y31" s="477"/>
      <c r="Z31" s="477"/>
      <c r="AA31" s="477"/>
      <c r="AB31" s="32" t="s">
        <v>79</v>
      </c>
      <c r="AC31" s="20"/>
      <c r="AD31" s="466" t="e">
        <f>COUNTIFS(#REF!,B31,#REF!,"&gt;0")</f>
        <v>#REF!</v>
      </c>
      <c r="AE31" s="467"/>
      <c r="AF31" s="468" t="s">
        <v>17</v>
      </c>
      <c r="AG31" s="469"/>
      <c r="AH31" s="476" t="e">
        <f>SUMIF(#REF!,B31,#REF!)</f>
        <v>#REF!</v>
      </c>
      <c r="AI31" s="477"/>
      <c r="AJ31" s="477"/>
      <c r="AK31" s="477"/>
      <c r="AL31" s="32" t="s">
        <v>79</v>
      </c>
      <c r="AM31" s="20"/>
    </row>
    <row r="32" spans="1:39" ht="12.75" customHeight="1">
      <c r="A32" s="438"/>
      <c r="B32" s="7" t="s">
        <v>37</v>
      </c>
      <c r="C32" s="7"/>
      <c r="D32" s="7"/>
      <c r="E32" s="7"/>
      <c r="F32" s="7"/>
      <c r="G32" s="7"/>
      <c r="H32" s="7"/>
      <c r="I32" s="7"/>
      <c r="J32" s="7"/>
      <c r="K32" s="7"/>
      <c r="L32" s="7"/>
      <c r="M32" s="7"/>
      <c r="N32" s="7"/>
      <c r="O32" s="7"/>
      <c r="P32" s="7"/>
      <c r="Q32" s="7"/>
      <c r="R32" s="7"/>
      <c r="S32" s="7"/>
      <c r="T32" s="498" t="e">
        <f>COUNTIFS(#REF!,B32,#REF!,"&gt;0")</f>
        <v>#REF!</v>
      </c>
      <c r="U32" s="499"/>
      <c r="V32" s="484" t="s">
        <v>17</v>
      </c>
      <c r="W32" s="485"/>
      <c r="X32" s="478" t="e">
        <f>SUMIF(#REF!,B32,#REF!)</f>
        <v>#REF!</v>
      </c>
      <c r="Y32" s="479"/>
      <c r="Z32" s="479"/>
      <c r="AA32" s="479"/>
      <c r="AB32" s="33" t="s">
        <v>79</v>
      </c>
      <c r="AC32" s="34"/>
      <c r="AD32" s="462" t="e">
        <f>COUNTIFS(#REF!,B32,#REF!,"&gt;0")</f>
        <v>#REF!</v>
      </c>
      <c r="AE32" s="463"/>
      <c r="AF32" s="464" t="s">
        <v>17</v>
      </c>
      <c r="AG32" s="465"/>
      <c r="AH32" s="478" t="e">
        <f>SUMIF(#REF!,B32,#REF!)</f>
        <v>#REF!</v>
      </c>
      <c r="AI32" s="479"/>
      <c r="AJ32" s="479"/>
      <c r="AK32" s="479"/>
      <c r="AL32" s="33" t="s">
        <v>79</v>
      </c>
      <c r="AM32" s="34"/>
    </row>
    <row r="33" spans="1:39" ht="12.75" customHeight="1">
      <c r="A33" s="497" t="s">
        <v>35</v>
      </c>
      <c r="B33" s="3" t="s">
        <v>19</v>
      </c>
      <c r="C33" s="3"/>
      <c r="D33" s="3"/>
      <c r="E33" s="3"/>
      <c r="F33" s="3"/>
      <c r="G33" s="3"/>
      <c r="H33" s="3"/>
      <c r="I33" s="3"/>
      <c r="J33" s="3"/>
      <c r="K33" s="3"/>
      <c r="L33" s="3"/>
      <c r="M33" s="3"/>
      <c r="N33" s="3"/>
      <c r="O33" s="3"/>
      <c r="P33" s="3"/>
      <c r="Q33" s="3"/>
      <c r="R33" s="3"/>
      <c r="S33" s="3"/>
      <c r="T33" s="466" t="e">
        <f>COUNTIFS(#REF!,B33,#REF!,"&gt;0")</f>
        <v>#REF!</v>
      </c>
      <c r="U33" s="467"/>
      <c r="V33" s="468" t="s">
        <v>17</v>
      </c>
      <c r="W33" s="469"/>
      <c r="X33" s="460" t="e">
        <f>SUMIF(#REF!,B33,#REF!)</f>
        <v>#REF!</v>
      </c>
      <c r="Y33" s="461"/>
      <c r="Z33" s="461"/>
      <c r="AA33" s="461"/>
      <c r="AB33" s="35" t="s">
        <v>79</v>
      </c>
      <c r="AC33" s="36"/>
      <c r="AD33" s="433" t="e">
        <f>COUNTIFS(#REF!,B33,#REF!,"&gt;0")</f>
        <v>#REF!</v>
      </c>
      <c r="AE33" s="434"/>
      <c r="AF33" s="435" t="s">
        <v>17</v>
      </c>
      <c r="AG33" s="436"/>
      <c r="AH33" s="460" t="e">
        <f>SUMIF(#REF!,B33,#REF!)</f>
        <v>#REF!</v>
      </c>
      <c r="AI33" s="461"/>
      <c r="AJ33" s="461"/>
      <c r="AK33" s="461"/>
      <c r="AL33" s="35" t="s">
        <v>79</v>
      </c>
      <c r="AM33" s="36"/>
    </row>
    <row r="34" spans="1:39" ht="12.75" customHeight="1">
      <c r="A34" s="495"/>
      <c r="B34" s="22" t="s">
        <v>20</v>
      </c>
      <c r="C34" s="22"/>
      <c r="D34" s="22"/>
      <c r="E34" s="22"/>
      <c r="F34" s="22"/>
      <c r="G34" s="22"/>
      <c r="H34" s="22"/>
      <c r="I34" s="22"/>
      <c r="J34" s="22"/>
      <c r="K34" s="22"/>
      <c r="L34" s="22"/>
      <c r="M34" s="22"/>
      <c r="N34" s="22"/>
      <c r="O34" s="22"/>
      <c r="P34" s="22"/>
      <c r="Q34" s="22"/>
      <c r="R34" s="22"/>
      <c r="S34" s="22"/>
      <c r="T34" s="425" t="e">
        <f>COUNTIFS(#REF!,B34,#REF!,"&gt;0")</f>
        <v>#REF!</v>
      </c>
      <c r="U34" s="426"/>
      <c r="V34" s="427" t="s">
        <v>17</v>
      </c>
      <c r="W34" s="428"/>
      <c r="X34" s="429" t="e">
        <f>SUMIF(#REF!,B34,#REF!)</f>
        <v>#REF!</v>
      </c>
      <c r="Y34" s="430"/>
      <c r="Z34" s="430"/>
      <c r="AA34" s="430"/>
      <c r="AB34" s="24" t="s">
        <v>79</v>
      </c>
      <c r="AC34" s="25"/>
      <c r="AD34" s="425" t="e">
        <f>COUNTIFS(#REF!,B34,#REF!,"&gt;0")</f>
        <v>#REF!</v>
      </c>
      <c r="AE34" s="426"/>
      <c r="AF34" s="427" t="s">
        <v>17</v>
      </c>
      <c r="AG34" s="428"/>
      <c r="AH34" s="429" t="e">
        <f>SUMIF(#REF!,B34,#REF!)</f>
        <v>#REF!</v>
      </c>
      <c r="AI34" s="430"/>
      <c r="AJ34" s="430"/>
      <c r="AK34" s="430"/>
      <c r="AL34" s="24" t="s">
        <v>79</v>
      </c>
      <c r="AM34" s="25"/>
    </row>
    <row r="35" spans="1:39" ht="12.75" customHeight="1">
      <c r="A35" s="495"/>
      <c r="B35" s="22" t="s">
        <v>21</v>
      </c>
      <c r="C35" s="22"/>
      <c r="D35" s="22"/>
      <c r="E35" s="22"/>
      <c r="F35" s="22"/>
      <c r="G35" s="22"/>
      <c r="H35" s="22"/>
      <c r="I35" s="22"/>
      <c r="J35" s="22"/>
      <c r="K35" s="22"/>
      <c r="L35" s="22"/>
      <c r="M35" s="22"/>
      <c r="N35" s="22"/>
      <c r="O35" s="22"/>
      <c r="P35" s="22"/>
      <c r="Q35" s="22"/>
      <c r="R35" s="22"/>
      <c r="S35" s="22"/>
      <c r="T35" s="425" t="e">
        <f>COUNTIFS(#REF!,B35,#REF!,"&gt;0")</f>
        <v>#REF!</v>
      </c>
      <c r="U35" s="426"/>
      <c r="V35" s="427" t="s">
        <v>17</v>
      </c>
      <c r="W35" s="428"/>
      <c r="X35" s="429" t="e">
        <f>SUMIF(#REF!,B35,#REF!)</f>
        <v>#REF!</v>
      </c>
      <c r="Y35" s="430"/>
      <c r="Z35" s="430"/>
      <c r="AA35" s="430"/>
      <c r="AB35" s="24" t="s">
        <v>79</v>
      </c>
      <c r="AC35" s="25"/>
      <c r="AD35" s="425" t="e">
        <f>COUNTIFS(#REF!,B35,#REF!,"&gt;0")</f>
        <v>#REF!</v>
      </c>
      <c r="AE35" s="426"/>
      <c r="AF35" s="427" t="s">
        <v>17</v>
      </c>
      <c r="AG35" s="428"/>
      <c r="AH35" s="429" t="e">
        <f>SUMIF(#REF!,B35,#REF!)</f>
        <v>#REF!</v>
      </c>
      <c r="AI35" s="430"/>
      <c r="AJ35" s="430"/>
      <c r="AK35" s="430"/>
      <c r="AL35" s="24" t="s">
        <v>79</v>
      </c>
      <c r="AM35" s="25"/>
    </row>
    <row r="36" spans="1:39" ht="12.75" customHeight="1">
      <c r="A36" s="495"/>
      <c r="B36" s="22" t="s">
        <v>22</v>
      </c>
      <c r="C36" s="22"/>
      <c r="D36" s="22"/>
      <c r="E36" s="22"/>
      <c r="F36" s="22"/>
      <c r="G36" s="22"/>
      <c r="H36" s="22"/>
      <c r="I36" s="22"/>
      <c r="J36" s="22"/>
      <c r="K36" s="22"/>
      <c r="L36" s="22"/>
      <c r="M36" s="22"/>
      <c r="N36" s="22"/>
      <c r="O36" s="22"/>
      <c r="P36" s="22"/>
      <c r="Q36" s="22"/>
      <c r="R36" s="22"/>
      <c r="S36" s="22"/>
      <c r="T36" s="425" t="e">
        <f>COUNTIFS(#REF!,B36,#REF!,"&gt;0")</f>
        <v>#REF!</v>
      </c>
      <c r="U36" s="426"/>
      <c r="V36" s="427" t="s">
        <v>17</v>
      </c>
      <c r="W36" s="428"/>
      <c r="X36" s="429" t="e">
        <f>SUMIF(#REF!,B36,#REF!)</f>
        <v>#REF!</v>
      </c>
      <c r="Y36" s="430"/>
      <c r="Z36" s="430"/>
      <c r="AA36" s="430"/>
      <c r="AB36" s="24" t="s">
        <v>79</v>
      </c>
      <c r="AC36" s="25"/>
      <c r="AD36" s="425" t="e">
        <f>COUNTIFS(#REF!,B36,#REF!,"&gt;0")</f>
        <v>#REF!</v>
      </c>
      <c r="AE36" s="426"/>
      <c r="AF36" s="427" t="s">
        <v>17</v>
      </c>
      <c r="AG36" s="428"/>
      <c r="AH36" s="429" t="e">
        <f>SUMIF(#REF!,B36,#REF!)</f>
        <v>#REF!</v>
      </c>
      <c r="AI36" s="430"/>
      <c r="AJ36" s="430"/>
      <c r="AK36" s="430"/>
      <c r="AL36" s="24" t="s">
        <v>79</v>
      </c>
      <c r="AM36" s="25"/>
    </row>
    <row r="37" spans="1:39" ht="12.75" customHeight="1">
      <c r="A37" s="495"/>
      <c r="B37" s="22" t="s">
        <v>23</v>
      </c>
      <c r="C37" s="22"/>
      <c r="D37" s="22"/>
      <c r="E37" s="22"/>
      <c r="F37" s="22"/>
      <c r="G37" s="22"/>
      <c r="H37" s="22"/>
      <c r="I37" s="22"/>
      <c r="J37" s="22"/>
      <c r="K37" s="22"/>
      <c r="L37" s="22"/>
      <c r="M37" s="22"/>
      <c r="N37" s="22"/>
      <c r="O37" s="22"/>
      <c r="P37" s="22"/>
      <c r="Q37" s="22"/>
      <c r="R37" s="22"/>
      <c r="S37" s="22"/>
      <c r="T37" s="425" t="e">
        <f>COUNTIFS(#REF!,B37,#REF!,"&gt;0")</f>
        <v>#REF!</v>
      </c>
      <c r="U37" s="426"/>
      <c r="V37" s="427" t="s">
        <v>17</v>
      </c>
      <c r="W37" s="428"/>
      <c r="X37" s="429" t="e">
        <f>SUMIF(#REF!,B37,#REF!)</f>
        <v>#REF!</v>
      </c>
      <c r="Y37" s="430"/>
      <c r="Z37" s="430"/>
      <c r="AA37" s="430"/>
      <c r="AB37" s="24" t="s">
        <v>79</v>
      </c>
      <c r="AC37" s="25"/>
      <c r="AD37" s="425" t="e">
        <f>COUNTIFS(#REF!,B37,#REF!,"&gt;0")</f>
        <v>#REF!</v>
      </c>
      <c r="AE37" s="426"/>
      <c r="AF37" s="427" t="s">
        <v>17</v>
      </c>
      <c r="AG37" s="428"/>
      <c r="AH37" s="429" t="e">
        <f>SUMIF(#REF!,B37,#REF!)</f>
        <v>#REF!</v>
      </c>
      <c r="AI37" s="430"/>
      <c r="AJ37" s="430"/>
      <c r="AK37" s="430"/>
      <c r="AL37" s="24" t="s">
        <v>79</v>
      </c>
      <c r="AM37" s="25"/>
    </row>
    <row r="38" spans="1:39" ht="12.75" customHeight="1">
      <c r="A38" s="495"/>
      <c r="B38" s="22" t="s">
        <v>24</v>
      </c>
      <c r="C38" s="22"/>
      <c r="D38" s="22"/>
      <c r="E38" s="22"/>
      <c r="F38" s="22"/>
      <c r="G38" s="22"/>
      <c r="H38" s="22"/>
      <c r="I38" s="22"/>
      <c r="J38" s="22"/>
      <c r="K38" s="22"/>
      <c r="L38" s="22"/>
      <c r="M38" s="22"/>
      <c r="N38" s="22"/>
      <c r="O38" s="22"/>
      <c r="P38" s="22"/>
      <c r="Q38" s="22"/>
      <c r="R38" s="22"/>
      <c r="S38" s="22"/>
      <c r="T38" s="425" t="e">
        <f>COUNTIFS(#REF!,B38,#REF!,"&gt;0")</f>
        <v>#REF!</v>
      </c>
      <c r="U38" s="426"/>
      <c r="V38" s="427" t="s">
        <v>17</v>
      </c>
      <c r="W38" s="428"/>
      <c r="X38" s="429" t="e">
        <f>SUMIF(#REF!,B38,#REF!)</f>
        <v>#REF!</v>
      </c>
      <c r="Y38" s="430"/>
      <c r="Z38" s="430"/>
      <c r="AA38" s="430"/>
      <c r="AB38" s="24" t="s">
        <v>79</v>
      </c>
      <c r="AC38" s="25"/>
      <c r="AD38" s="425" t="e">
        <f>COUNTIFS(#REF!,B38,#REF!,"&gt;0")</f>
        <v>#REF!</v>
      </c>
      <c r="AE38" s="426"/>
      <c r="AF38" s="427" t="s">
        <v>17</v>
      </c>
      <c r="AG38" s="428"/>
      <c r="AH38" s="429" t="e">
        <f>SUMIF(#REF!,B38,#REF!)</f>
        <v>#REF!</v>
      </c>
      <c r="AI38" s="430"/>
      <c r="AJ38" s="430"/>
      <c r="AK38" s="430"/>
      <c r="AL38" s="24" t="s">
        <v>79</v>
      </c>
      <c r="AM38" s="25"/>
    </row>
    <row r="39" spans="1:39" ht="12.75" customHeight="1">
      <c r="A39" s="495"/>
      <c r="B39" s="22" t="s">
        <v>25</v>
      </c>
      <c r="C39" s="22"/>
      <c r="D39" s="22"/>
      <c r="E39" s="22"/>
      <c r="F39" s="22"/>
      <c r="G39" s="22"/>
      <c r="H39" s="22"/>
      <c r="I39" s="22"/>
      <c r="J39" s="22"/>
      <c r="K39" s="22"/>
      <c r="L39" s="22"/>
      <c r="M39" s="22"/>
      <c r="N39" s="22"/>
      <c r="O39" s="22"/>
      <c r="P39" s="22"/>
      <c r="Q39" s="22"/>
      <c r="R39" s="22"/>
      <c r="S39" s="22"/>
      <c r="T39" s="425" t="e">
        <f>COUNTIFS(#REF!,B39,#REF!,"&gt;0")</f>
        <v>#REF!</v>
      </c>
      <c r="U39" s="426"/>
      <c r="V39" s="427" t="s">
        <v>17</v>
      </c>
      <c r="W39" s="428"/>
      <c r="X39" s="429" t="e">
        <f>SUMIF(#REF!,B39,#REF!)</f>
        <v>#REF!</v>
      </c>
      <c r="Y39" s="430"/>
      <c r="Z39" s="430"/>
      <c r="AA39" s="430"/>
      <c r="AB39" s="24" t="s">
        <v>79</v>
      </c>
      <c r="AC39" s="25"/>
      <c r="AD39" s="425" t="e">
        <f>COUNTIFS(#REF!,B39,#REF!,"&gt;0")</f>
        <v>#REF!</v>
      </c>
      <c r="AE39" s="426"/>
      <c r="AF39" s="427" t="s">
        <v>17</v>
      </c>
      <c r="AG39" s="428"/>
      <c r="AH39" s="429" t="e">
        <f>SUMIF(#REF!,B39,#REF!)</f>
        <v>#REF!</v>
      </c>
      <c r="AI39" s="430"/>
      <c r="AJ39" s="430"/>
      <c r="AK39" s="430"/>
      <c r="AL39" s="24" t="s">
        <v>79</v>
      </c>
      <c r="AM39" s="25"/>
    </row>
    <row r="40" spans="1:39" ht="12.75" customHeight="1">
      <c r="A40" s="495"/>
      <c r="B40" s="22" t="s">
        <v>26</v>
      </c>
      <c r="C40" s="22"/>
      <c r="D40" s="22"/>
      <c r="E40" s="22"/>
      <c r="F40" s="22"/>
      <c r="G40" s="22"/>
      <c r="H40" s="22"/>
      <c r="I40" s="22"/>
      <c r="J40" s="22"/>
      <c r="K40" s="22"/>
      <c r="L40" s="22"/>
      <c r="M40" s="22"/>
      <c r="N40" s="22"/>
      <c r="O40" s="22"/>
      <c r="P40" s="22"/>
      <c r="Q40" s="22"/>
      <c r="R40" s="22"/>
      <c r="S40" s="22"/>
      <c r="T40" s="480" t="s">
        <v>90</v>
      </c>
      <c r="U40" s="481"/>
      <c r="V40" s="427" t="s">
        <v>91</v>
      </c>
      <c r="W40" s="428"/>
      <c r="X40" s="482" t="s">
        <v>90</v>
      </c>
      <c r="Y40" s="483"/>
      <c r="Z40" s="483"/>
      <c r="AA40" s="483"/>
      <c r="AB40" s="24" t="s">
        <v>79</v>
      </c>
      <c r="AC40" s="25"/>
      <c r="AD40" s="425" t="e">
        <f>COUNTIFS(#REF!,B40,#REF!,"&gt;0")</f>
        <v>#REF!</v>
      </c>
      <c r="AE40" s="426"/>
      <c r="AF40" s="427" t="s">
        <v>17</v>
      </c>
      <c r="AG40" s="428"/>
      <c r="AH40" s="429" t="e">
        <f>SUMIF(#REF!,B40,#REF!)</f>
        <v>#REF!</v>
      </c>
      <c r="AI40" s="430"/>
      <c r="AJ40" s="430"/>
      <c r="AK40" s="430"/>
      <c r="AL40" s="24" t="s">
        <v>79</v>
      </c>
      <c r="AM40" s="25"/>
    </row>
    <row r="41" spans="1:39" ht="12.75" customHeight="1">
      <c r="A41" s="496"/>
      <c r="B41" s="29" t="s">
        <v>66</v>
      </c>
      <c r="C41" s="29"/>
      <c r="D41" s="29"/>
      <c r="E41" s="29"/>
      <c r="F41" s="29"/>
      <c r="G41" s="29"/>
      <c r="H41" s="29"/>
      <c r="I41" s="29"/>
      <c r="J41" s="29"/>
      <c r="K41" s="29"/>
      <c r="L41" s="29"/>
      <c r="M41" s="29"/>
      <c r="N41" s="29"/>
      <c r="O41" s="29"/>
      <c r="P41" s="29"/>
      <c r="Q41" s="29"/>
      <c r="R41" s="29"/>
      <c r="S41" s="29"/>
      <c r="T41" s="470" t="e">
        <f>COUNTIFS(#REF!,B41,#REF!,"&gt;0")</f>
        <v>#REF!</v>
      </c>
      <c r="U41" s="471"/>
      <c r="V41" s="472" t="s">
        <v>17</v>
      </c>
      <c r="W41" s="473"/>
      <c r="X41" s="474" t="e">
        <f>SUMIF(#REF!,B41,#REF!)</f>
        <v>#REF!</v>
      </c>
      <c r="Y41" s="475"/>
      <c r="Z41" s="475"/>
      <c r="AA41" s="475"/>
      <c r="AB41" s="30" t="s">
        <v>79</v>
      </c>
      <c r="AC41" s="31"/>
      <c r="AD41" s="456" t="e">
        <f>COUNTIFS(#REF!,B41,#REF!,"&gt;0")</f>
        <v>#REF!</v>
      </c>
      <c r="AE41" s="457"/>
      <c r="AF41" s="458" t="s">
        <v>17</v>
      </c>
      <c r="AG41" s="459"/>
      <c r="AH41" s="474" t="e">
        <f>SUMIF(#REF!,B41,#REF!)</f>
        <v>#REF!</v>
      </c>
      <c r="AI41" s="475"/>
      <c r="AJ41" s="475"/>
      <c r="AK41" s="475"/>
      <c r="AL41" s="30" t="s">
        <v>79</v>
      </c>
      <c r="AM41" s="31"/>
    </row>
    <row r="42" spans="1:39" ht="12.75" customHeight="1">
      <c r="A42" s="437" t="s">
        <v>65</v>
      </c>
      <c r="B42" s="3" t="s">
        <v>27</v>
      </c>
      <c r="C42" s="3"/>
      <c r="D42" s="3"/>
      <c r="E42" s="3"/>
      <c r="F42" s="3"/>
      <c r="G42" s="3"/>
      <c r="H42" s="3"/>
      <c r="I42" s="3"/>
      <c r="J42" s="3"/>
      <c r="K42" s="3"/>
      <c r="L42" s="3"/>
      <c r="M42" s="3"/>
      <c r="N42" s="3"/>
      <c r="O42" s="3"/>
      <c r="P42" s="3"/>
      <c r="Q42" s="3"/>
      <c r="R42" s="3"/>
      <c r="S42" s="3"/>
      <c r="T42" s="466" t="e">
        <f>COUNTIFS(#REF!,B42,#REF!,"&gt;0")</f>
        <v>#REF!</v>
      </c>
      <c r="U42" s="467"/>
      <c r="V42" s="468" t="s">
        <v>17</v>
      </c>
      <c r="W42" s="469"/>
      <c r="X42" s="476" t="e">
        <f>SUMIF(#REF!,B42,#REF!)</f>
        <v>#REF!</v>
      </c>
      <c r="Y42" s="477"/>
      <c r="Z42" s="477"/>
      <c r="AA42" s="477"/>
      <c r="AB42" s="32" t="s">
        <v>79</v>
      </c>
      <c r="AC42" s="20"/>
      <c r="AD42" s="466" t="e">
        <f>COUNTIFS(#REF!,B42,#REF!,"&gt;0")</f>
        <v>#REF!</v>
      </c>
      <c r="AE42" s="467"/>
      <c r="AF42" s="468" t="s">
        <v>17</v>
      </c>
      <c r="AG42" s="469"/>
      <c r="AH42" s="476" t="e">
        <f>SUMIF(#REF!,B42,#REF!)</f>
        <v>#REF!</v>
      </c>
      <c r="AI42" s="477"/>
      <c r="AJ42" s="477"/>
      <c r="AK42" s="477"/>
      <c r="AL42" s="32" t="s">
        <v>79</v>
      </c>
      <c r="AM42" s="20"/>
    </row>
    <row r="43" spans="1:39" ht="12.75" customHeight="1">
      <c r="A43" s="438"/>
      <c r="B43" s="7" t="s">
        <v>28</v>
      </c>
      <c r="C43" s="7"/>
      <c r="D43" s="7"/>
      <c r="E43" s="7"/>
      <c r="F43" s="7"/>
      <c r="G43" s="7"/>
      <c r="H43" s="7"/>
      <c r="I43" s="7"/>
      <c r="J43" s="7"/>
      <c r="K43" s="7"/>
      <c r="L43" s="7"/>
      <c r="M43" s="7"/>
      <c r="N43" s="7"/>
      <c r="O43" s="7"/>
      <c r="P43" s="7"/>
      <c r="Q43" s="7"/>
      <c r="R43" s="7"/>
      <c r="S43" s="7"/>
      <c r="T43" s="462" t="e">
        <f>COUNTIFS(#REF!,B43,#REF!,"&gt;0")</f>
        <v>#REF!</v>
      </c>
      <c r="U43" s="463"/>
      <c r="V43" s="464" t="s">
        <v>17</v>
      </c>
      <c r="W43" s="465"/>
      <c r="X43" s="478" t="e">
        <f>SUMIF(#REF!,B43,#REF!)</f>
        <v>#REF!</v>
      </c>
      <c r="Y43" s="479"/>
      <c r="Z43" s="479"/>
      <c r="AA43" s="479"/>
      <c r="AB43" s="33" t="s">
        <v>79</v>
      </c>
      <c r="AC43" s="34"/>
      <c r="AD43" s="462" t="e">
        <f>COUNTIFS(#REF!,B43,#REF!,"&gt;0")</f>
        <v>#REF!</v>
      </c>
      <c r="AE43" s="463"/>
      <c r="AF43" s="464" t="s">
        <v>17</v>
      </c>
      <c r="AG43" s="465"/>
      <c r="AH43" s="478" t="e">
        <f>SUMIF(#REF!,B43,#REF!)</f>
        <v>#REF!</v>
      </c>
      <c r="AI43" s="479"/>
      <c r="AJ43" s="479"/>
      <c r="AK43" s="479"/>
      <c r="AL43" s="33" t="s">
        <v>79</v>
      </c>
      <c r="AM43" s="34"/>
    </row>
    <row r="44" spans="1:39" ht="12.75" customHeight="1">
      <c r="A44" s="497" t="s">
        <v>36</v>
      </c>
      <c r="B44" s="1" t="s">
        <v>29</v>
      </c>
      <c r="C44" s="3"/>
      <c r="D44" s="3"/>
      <c r="E44" s="3"/>
      <c r="F44" s="3"/>
      <c r="G44" s="3"/>
      <c r="H44" s="3"/>
      <c r="I44" s="3"/>
      <c r="J44" s="3"/>
      <c r="K44" s="3"/>
      <c r="L44" s="3"/>
      <c r="M44" s="3"/>
      <c r="N44" s="3"/>
      <c r="O44" s="3"/>
      <c r="P44" s="3"/>
      <c r="Q44" s="3"/>
      <c r="R44" s="3"/>
      <c r="S44" s="3"/>
      <c r="T44" s="433" t="e">
        <f>COUNTIFS(#REF!,B44,#REF!,"&gt;0")</f>
        <v>#REF!</v>
      </c>
      <c r="U44" s="434"/>
      <c r="V44" s="435" t="s">
        <v>17</v>
      </c>
      <c r="W44" s="436"/>
      <c r="X44" s="460" t="e">
        <f>SUMIF(#REF!,B44,#REF!)</f>
        <v>#REF!</v>
      </c>
      <c r="Y44" s="461"/>
      <c r="Z44" s="461"/>
      <c r="AA44" s="461"/>
      <c r="AB44" s="35" t="s">
        <v>79</v>
      </c>
      <c r="AC44" s="36"/>
      <c r="AD44" s="433" t="e">
        <f>COUNTIFS(#REF!,B44,#REF!,"&gt;0")</f>
        <v>#REF!</v>
      </c>
      <c r="AE44" s="434"/>
      <c r="AF44" s="435" t="s">
        <v>17</v>
      </c>
      <c r="AG44" s="436"/>
      <c r="AH44" s="460" t="e">
        <f>SUMIF(#REF!,B44,#REF!)</f>
        <v>#REF!</v>
      </c>
      <c r="AI44" s="461"/>
      <c r="AJ44" s="461"/>
      <c r="AK44" s="461"/>
      <c r="AL44" s="35" t="s">
        <v>79</v>
      </c>
      <c r="AM44" s="36"/>
    </row>
    <row r="45" spans="1:39" ht="12.75" customHeight="1">
      <c r="A45" s="495"/>
      <c r="B45" s="21" t="s">
        <v>30</v>
      </c>
      <c r="C45" s="22"/>
      <c r="D45" s="22"/>
      <c r="E45" s="22"/>
      <c r="F45" s="22"/>
      <c r="G45" s="22"/>
      <c r="H45" s="22"/>
      <c r="I45" s="22"/>
      <c r="J45" s="22"/>
      <c r="K45" s="22"/>
      <c r="L45" s="22"/>
      <c r="M45" s="22"/>
      <c r="N45" s="22"/>
      <c r="O45" s="22"/>
      <c r="P45" s="22"/>
      <c r="Q45" s="22"/>
      <c r="R45" s="22"/>
      <c r="S45" s="22"/>
      <c r="T45" s="425" t="e">
        <f>COUNTIFS(#REF!,B45,#REF!,"&gt;0")</f>
        <v>#REF!</v>
      </c>
      <c r="U45" s="426"/>
      <c r="V45" s="427" t="s">
        <v>17</v>
      </c>
      <c r="W45" s="428"/>
      <c r="X45" s="429" t="e">
        <f>SUMIF(#REF!,B45,#REF!)</f>
        <v>#REF!</v>
      </c>
      <c r="Y45" s="430"/>
      <c r="Z45" s="430"/>
      <c r="AA45" s="430"/>
      <c r="AB45" s="24" t="s">
        <v>79</v>
      </c>
      <c r="AC45" s="25"/>
      <c r="AD45" s="425" t="e">
        <f>COUNTIFS(#REF!,B45,#REF!,"&gt;0")</f>
        <v>#REF!</v>
      </c>
      <c r="AE45" s="426"/>
      <c r="AF45" s="427" t="s">
        <v>17</v>
      </c>
      <c r="AG45" s="428"/>
      <c r="AH45" s="429" t="e">
        <f>SUMIF(#REF!,B45,#REF!)</f>
        <v>#REF!</v>
      </c>
      <c r="AI45" s="430"/>
      <c r="AJ45" s="430"/>
      <c r="AK45" s="430"/>
      <c r="AL45" s="24" t="s">
        <v>79</v>
      </c>
      <c r="AM45" s="25"/>
    </row>
    <row r="46" spans="1:39" ht="12.75" customHeight="1">
      <c r="A46" s="495"/>
      <c r="B46" s="21" t="s">
        <v>31</v>
      </c>
      <c r="C46" s="22"/>
      <c r="D46" s="22"/>
      <c r="E46" s="22"/>
      <c r="F46" s="22"/>
      <c r="G46" s="22"/>
      <c r="H46" s="22"/>
      <c r="I46" s="22"/>
      <c r="J46" s="22"/>
      <c r="K46" s="22"/>
      <c r="L46" s="22"/>
      <c r="M46" s="22"/>
      <c r="N46" s="22"/>
      <c r="O46" s="22"/>
      <c r="P46" s="22"/>
      <c r="Q46" s="22"/>
      <c r="R46" s="22"/>
      <c r="S46" s="22"/>
      <c r="T46" s="425" t="e">
        <f>COUNTIFS(#REF!,B46,#REF!,"&gt;0")</f>
        <v>#REF!</v>
      </c>
      <c r="U46" s="426"/>
      <c r="V46" s="427" t="s">
        <v>17</v>
      </c>
      <c r="W46" s="428"/>
      <c r="X46" s="429" t="e">
        <f>SUMIF(#REF!,B46,#REF!)</f>
        <v>#REF!</v>
      </c>
      <c r="Y46" s="430"/>
      <c r="Z46" s="430"/>
      <c r="AA46" s="430"/>
      <c r="AB46" s="24" t="s">
        <v>79</v>
      </c>
      <c r="AC46" s="25"/>
      <c r="AD46" s="425" t="e">
        <f>COUNTIFS(#REF!,B46,#REF!,"&gt;0")</f>
        <v>#REF!</v>
      </c>
      <c r="AE46" s="426"/>
      <c r="AF46" s="427" t="s">
        <v>17</v>
      </c>
      <c r="AG46" s="428"/>
      <c r="AH46" s="429" t="e">
        <f>SUMIF(#REF!,B46,#REF!)</f>
        <v>#REF!</v>
      </c>
      <c r="AI46" s="430"/>
      <c r="AJ46" s="430"/>
      <c r="AK46" s="430"/>
      <c r="AL46" s="24" t="s">
        <v>79</v>
      </c>
      <c r="AM46" s="25"/>
    </row>
    <row r="47" spans="1:39" ht="12.75" customHeight="1">
      <c r="A47" s="495"/>
      <c r="B47" s="21" t="s">
        <v>32</v>
      </c>
      <c r="C47" s="22"/>
      <c r="D47" s="22"/>
      <c r="E47" s="22"/>
      <c r="F47" s="22"/>
      <c r="G47" s="22"/>
      <c r="H47" s="22"/>
      <c r="I47" s="22"/>
      <c r="J47" s="22"/>
      <c r="K47" s="22"/>
      <c r="L47" s="22"/>
      <c r="M47" s="22"/>
      <c r="N47" s="22"/>
      <c r="O47" s="22"/>
      <c r="P47" s="22"/>
      <c r="Q47" s="22"/>
      <c r="R47" s="22"/>
      <c r="S47" s="22"/>
      <c r="T47" s="425" t="e">
        <f>COUNTIFS(#REF!,B47,#REF!,"&gt;0")</f>
        <v>#REF!</v>
      </c>
      <c r="U47" s="426"/>
      <c r="V47" s="427" t="s">
        <v>17</v>
      </c>
      <c r="W47" s="428"/>
      <c r="X47" s="429" t="e">
        <f>SUMIF(#REF!,B47,#REF!)</f>
        <v>#REF!</v>
      </c>
      <c r="Y47" s="430"/>
      <c r="Z47" s="430"/>
      <c r="AA47" s="430"/>
      <c r="AB47" s="24" t="s">
        <v>79</v>
      </c>
      <c r="AC47" s="25"/>
      <c r="AD47" s="425" t="e">
        <f>COUNTIFS(#REF!,B47,#REF!,"&gt;0")</f>
        <v>#REF!</v>
      </c>
      <c r="AE47" s="426"/>
      <c r="AF47" s="427" t="s">
        <v>17</v>
      </c>
      <c r="AG47" s="428"/>
      <c r="AH47" s="429" t="e">
        <f>SUMIF(#REF!,B47,#REF!)</f>
        <v>#REF!</v>
      </c>
      <c r="AI47" s="430"/>
      <c r="AJ47" s="430"/>
      <c r="AK47" s="430"/>
      <c r="AL47" s="24" t="s">
        <v>79</v>
      </c>
      <c r="AM47" s="25"/>
    </row>
    <row r="48" spans="1:39" ht="12.75" customHeight="1">
      <c r="A48" s="495"/>
      <c r="B48" s="21" t="s">
        <v>33</v>
      </c>
      <c r="C48" s="22"/>
      <c r="D48" s="22"/>
      <c r="E48" s="22"/>
      <c r="F48" s="22"/>
      <c r="G48" s="22"/>
      <c r="H48" s="22"/>
      <c r="I48" s="22"/>
      <c r="J48" s="22"/>
      <c r="K48" s="22"/>
      <c r="L48" s="22"/>
      <c r="M48" s="22"/>
      <c r="N48" s="22"/>
      <c r="O48" s="22"/>
      <c r="P48" s="22"/>
      <c r="Q48" s="22"/>
      <c r="R48" s="22"/>
      <c r="S48" s="22"/>
      <c r="T48" s="425" t="e">
        <f>COUNTIFS(#REF!,B48,#REF!,"&gt;0")</f>
        <v>#REF!</v>
      </c>
      <c r="U48" s="426"/>
      <c r="V48" s="427" t="s">
        <v>17</v>
      </c>
      <c r="W48" s="428"/>
      <c r="X48" s="429" t="e">
        <f>SUMIF(#REF!,B48,#REF!)</f>
        <v>#REF!</v>
      </c>
      <c r="Y48" s="430"/>
      <c r="Z48" s="430"/>
      <c r="AA48" s="430"/>
      <c r="AB48" s="24" t="s">
        <v>79</v>
      </c>
      <c r="AC48" s="25"/>
      <c r="AD48" s="425" t="e">
        <f>COUNTIFS(#REF!,B48,#REF!,"&gt;0")</f>
        <v>#REF!</v>
      </c>
      <c r="AE48" s="426"/>
      <c r="AF48" s="427" t="s">
        <v>17</v>
      </c>
      <c r="AG48" s="428"/>
      <c r="AH48" s="429" t="e">
        <f>SUMIF(#REF!,B48,#REF!)</f>
        <v>#REF!</v>
      </c>
      <c r="AI48" s="430"/>
      <c r="AJ48" s="430"/>
      <c r="AK48" s="430"/>
      <c r="AL48" s="24" t="s">
        <v>79</v>
      </c>
      <c r="AM48" s="25"/>
    </row>
    <row r="49" spans="1:39" ht="12.75" customHeight="1">
      <c r="A49" s="495"/>
      <c r="B49" s="21" t="s">
        <v>34</v>
      </c>
      <c r="C49" s="22"/>
      <c r="D49" s="22"/>
      <c r="E49" s="22"/>
      <c r="F49" s="22"/>
      <c r="G49" s="22"/>
      <c r="H49" s="22"/>
      <c r="I49" s="22"/>
      <c r="J49" s="22"/>
      <c r="K49" s="22"/>
      <c r="L49" s="22"/>
      <c r="M49" s="22"/>
      <c r="N49" s="22"/>
      <c r="O49" s="22"/>
      <c r="P49" s="22"/>
      <c r="Q49" s="22"/>
      <c r="R49" s="22"/>
      <c r="S49" s="22"/>
      <c r="T49" s="425" t="e">
        <f>COUNTIFS(#REF!,B49,#REF!,"&gt;0")</f>
        <v>#REF!</v>
      </c>
      <c r="U49" s="426"/>
      <c r="V49" s="427" t="s">
        <v>17</v>
      </c>
      <c r="W49" s="428"/>
      <c r="X49" s="429" t="e">
        <f>SUMIF(#REF!,B49,#REF!)</f>
        <v>#REF!</v>
      </c>
      <c r="Y49" s="430"/>
      <c r="Z49" s="430"/>
      <c r="AA49" s="430"/>
      <c r="AB49" s="24" t="s">
        <v>79</v>
      </c>
      <c r="AC49" s="25"/>
      <c r="AD49" s="425" t="e">
        <f>COUNTIFS(#REF!,B49,#REF!,"&gt;0")</f>
        <v>#REF!</v>
      </c>
      <c r="AE49" s="426"/>
      <c r="AF49" s="427" t="s">
        <v>17</v>
      </c>
      <c r="AG49" s="428"/>
      <c r="AH49" s="429" t="e">
        <f>SUMIF(#REF!,B49,#REF!)</f>
        <v>#REF!</v>
      </c>
      <c r="AI49" s="430"/>
      <c r="AJ49" s="430"/>
      <c r="AK49" s="430"/>
      <c r="AL49" s="24" t="s">
        <v>79</v>
      </c>
      <c r="AM49" s="25"/>
    </row>
    <row r="50" spans="1:39" ht="12.75" customHeight="1">
      <c r="A50" s="495"/>
      <c r="B50" s="21" t="s">
        <v>52</v>
      </c>
      <c r="C50" s="22"/>
      <c r="D50" s="22"/>
      <c r="E50" s="22"/>
      <c r="F50" s="22"/>
      <c r="G50" s="22"/>
      <c r="H50" s="22"/>
      <c r="I50" s="22"/>
      <c r="J50" s="22"/>
      <c r="K50" s="22"/>
      <c r="L50" s="22"/>
      <c r="M50" s="22"/>
      <c r="N50" s="22"/>
      <c r="O50" s="22"/>
      <c r="P50" s="22"/>
      <c r="Q50" s="22"/>
      <c r="R50" s="22"/>
      <c r="S50" s="22"/>
      <c r="T50" s="425" t="e">
        <f>COUNTIFS(#REF!,B50,#REF!,"&gt;0")</f>
        <v>#REF!</v>
      </c>
      <c r="U50" s="426"/>
      <c r="V50" s="427" t="s">
        <v>17</v>
      </c>
      <c r="W50" s="428"/>
      <c r="X50" s="429" t="e">
        <f>SUMIF(#REF!,B50,#REF!)</f>
        <v>#REF!</v>
      </c>
      <c r="Y50" s="430"/>
      <c r="Z50" s="430"/>
      <c r="AA50" s="430"/>
      <c r="AB50" s="24" t="s">
        <v>79</v>
      </c>
      <c r="AC50" s="25"/>
      <c r="AD50" s="425" t="e">
        <f>COUNTIFS(#REF!,B50,#REF!,"&gt;0")</f>
        <v>#REF!</v>
      </c>
      <c r="AE50" s="426"/>
      <c r="AF50" s="427" t="s">
        <v>17</v>
      </c>
      <c r="AG50" s="428"/>
      <c r="AH50" s="429" t="e">
        <f>SUMIF(#REF!,B50,#REF!)</f>
        <v>#REF!</v>
      </c>
      <c r="AI50" s="430"/>
      <c r="AJ50" s="430"/>
      <c r="AK50" s="430"/>
      <c r="AL50" s="24" t="s">
        <v>79</v>
      </c>
      <c r="AM50" s="25"/>
    </row>
    <row r="51" spans="1:39" ht="12.75" customHeight="1">
      <c r="A51" s="495"/>
      <c r="B51" s="21" t="s">
        <v>53</v>
      </c>
      <c r="C51" s="22"/>
      <c r="D51" s="22"/>
      <c r="E51" s="22"/>
      <c r="F51" s="22"/>
      <c r="G51" s="22"/>
      <c r="H51" s="22"/>
      <c r="I51" s="22"/>
      <c r="J51" s="22"/>
      <c r="K51" s="22"/>
      <c r="L51" s="22"/>
      <c r="M51" s="22"/>
      <c r="N51" s="22"/>
      <c r="O51" s="22"/>
      <c r="P51" s="22"/>
      <c r="Q51" s="22"/>
      <c r="R51" s="22"/>
      <c r="S51" s="22"/>
      <c r="T51" s="425" t="e">
        <f>COUNTIFS(#REF!,B51,#REF!,"&gt;0")</f>
        <v>#REF!</v>
      </c>
      <c r="U51" s="426"/>
      <c r="V51" s="427" t="s">
        <v>17</v>
      </c>
      <c r="W51" s="428"/>
      <c r="X51" s="429" t="e">
        <f>SUMIF(#REF!,B51,#REF!)</f>
        <v>#REF!</v>
      </c>
      <c r="Y51" s="430"/>
      <c r="Z51" s="430"/>
      <c r="AA51" s="430"/>
      <c r="AB51" s="24" t="s">
        <v>79</v>
      </c>
      <c r="AC51" s="25"/>
      <c r="AD51" s="425" t="e">
        <f>COUNTIFS(#REF!,B51,#REF!,"&gt;0")</f>
        <v>#REF!</v>
      </c>
      <c r="AE51" s="426"/>
      <c r="AF51" s="427" t="s">
        <v>17</v>
      </c>
      <c r="AG51" s="428"/>
      <c r="AH51" s="429" t="e">
        <f>SUMIF(#REF!,B51,#REF!)</f>
        <v>#REF!</v>
      </c>
      <c r="AI51" s="430"/>
      <c r="AJ51" s="430"/>
      <c r="AK51" s="430"/>
      <c r="AL51" s="24" t="s">
        <v>79</v>
      </c>
      <c r="AM51" s="25"/>
    </row>
    <row r="52" spans="1:39" ht="12.75" customHeight="1">
      <c r="A52" s="495"/>
      <c r="B52" s="21" t="s">
        <v>54</v>
      </c>
      <c r="C52" s="22"/>
      <c r="D52" s="22"/>
      <c r="E52" s="22"/>
      <c r="F52" s="22"/>
      <c r="G52" s="22"/>
      <c r="H52" s="22"/>
      <c r="I52" s="22"/>
      <c r="J52" s="22"/>
      <c r="K52" s="22"/>
      <c r="L52" s="22"/>
      <c r="M52" s="22"/>
      <c r="N52" s="22"/>
      <c r="O52" s="22"/>
      <c r="P52" s="22"/>
      <c r="Q52" s="22"/>
      <c r="R52" s="22"/>
      <c r="S52" s="22"/>
      <c r="T52" s="425" t="e">
        <f>COUNTIFS(#REF!,B52,#REF!,"&gt;0")</f>
        <v>#REF!</v>
      </c>
      <c r="U52" s="426"/>
      <c r="V52" s="427" t="s">
        <v>17</v>
      </c>
      <c r="W52" s="428"/>
      <c r="X52" s="429" t="e">
        <f>SUMIF(#REF!,B52,#REF!)</f>
        <v>#REF!</v>
      </c>
      <c r="Y52" s="430"/>
      <c r="Z52" s="430"/>
      <c r="AA52" s="430"/>
      <c r="AB52" s="24" t="s">
        <v>79</v>
      </c>
      <c r="AC52" s="25"/>
      <c r="AD52" s="425" t="e">
        <f>COUNTIFS(#REF!,B52,#REF!,"&gt;0")</f>
        <v>#REF!</v>
      </c>
      <c r="AE52" s="426"/>
      <c r="AF52" s="427" t="s">
        <v>17</v>
      </c>
      <c r="AG52" s="428"/>
      <c r="AH52" s="429" t="e">
        <f>SUMIF(#REF!,B52,#REF!)</f>
        <v>#REF!</v>
      </c>
      <c r="AI52" s="430"/>
      <c r="AJ52" s="430"/>
      <c r="AK52" s="430"/>
      <c r="AL52" s="24" t="s">
        <v>79</v>
      </c>
      <c r="AM52" s="25"/>
    </row>
    <row r="53" spans="1:39" ht="12.75" customHeight="1">
      <c r="A53" s="495"/>
      <c r="B53" s="21" t="s">
        <v>55</v>
      </c>
      <c r="C53" s="22"/>
      <c r="D53" s="22"/>
      <c r="E53" s="22"/>
      <c r="F53" s="22"/>
      <c r="G53" s="22"/>
      <c r="H53" s="22"/>
      <c r="I53" s="22"/>
      <c r="J53" s="22"/>
      <c r="K53" s="22"/>
      <c r="L53" s="22"/>
      <c r="M53" s="22"/>
      <c r="N53" s="22"/>
      <c r="O53" s="22"/>
      <c r="P53" s="22"/>
      <c r="Q53" s="22"/>
      <c r="R53" s="22"/>
      <c r="S53" s="22"/>
      <c r="T53" s="425" t="e">
        <f>COUNTIFS(#REF!,B53,#REF!,"&gt;0")</f>
        <v>#REF!</v>
      </c>
      <c r="U53" s="426"/>
      <c r="V53" s="427" t="s">
        <v>17</v>
      </c>
      <c r="W53" s="428"/>
      <c r="X53" s="429" t="e">
        <f>SUMIF(#REF!,B53,#REF!)</f>
        <v>#REF!</v>
      </c>
      <c r="Y53" s="430"/>
      <c r="Z53" s="430"/>
      <c r="AA53" s="430"/>
      <c r="AB53" s="24" t="s">
        <v>79</v>
      </c>
      <c r="AC53" s="25"/>
      <c r="AD53" s="425" t="e">
        <f>COUNTIFS(#REF!,B53,#REF!,"&gt;0")</f>
        <v>#REF!</v>
      </c>
      <c r="AE53" s="426"/>
      <c r="AF53" s="427" t="s">
        <v>17</v>
      </c>
      <c r="AG53" s="428"/>
      <c r="AH53" s="429" t="e">
        <f>SUMIF(#REF!,B53,#REF!)</f>
        <v>#REF!</v>
      </c>
      <c r="AI53" s="430"/>
      <c r="AJ53" s="430"/>
      <c r="AK53" s="430"/>
      <c r="AL53" s="24" t="s">
        <v>79</v>
      </c>
      <c r="AM53" s="25"/>
    </row>
    <row r="54" spans="1:39" ht="12.75" customHeight="1">
      <c r="A54" s="495"/>
      <c r="B54" s="21" t="s">
        <v>56</v>
      </c>
      <c r="C54" s="22"/>
      <c r="D54" s="22"/>
      <c r="E54" s="22"/>
      <c r="F54" s="22"/>
      <c r="G54" s="22"/>
      <c r="H54" s="22"/>
      <c r="I54" s="22"/>
      <c r="J54" s="22"/>
      <c r="K54" s="22"/>
      <c r="L54" s="22"/>
      <c r="M54" s="22"/>
      <c r="N54" s="22"/>
      <c r="O54" s="22"/>
      <c r="P54" s="22"/>
      <c r="Q54" s="22"/>
      <c r="R54" s="22"/>
      <c r="S54" s="22"/>
      <c r="T54" s="425" t="e">
        <f>COUNTIFS(#REF!,B54,#REF!,"&gt;0")</f>
        <v>#REF!</v>
      </c>
      <c r="U54" s="426"/>
      <c r="V54" s="427" t="s">
        <v>17</v>
      </c>
      <c r="W54" s="428"/>
      <c r="X54" s="429" t="e">
        <f>SUMIF(#REF!,B54,#REF!)</f>
        <v>#REF!</v>
      </c>
      <c r="Y54" s="430"/>
      <c r="Z54" s="430"/>
      <c r="AA54" s="430"/>
      <c r="AB54" s="24" t="s">
        <v>79</v>
      </c>
      <c r="AC54" s="25"/>
      <c r="AD54" s="425" t="e">
        <f>COUNTIFS(#REF!,B54,#REF!,"&gt;0")</f>
        <v>#REF!</v>
      </c>
      <c r="AE54" s="426"/>
      <c r="AF54" s="427" t="s">
        <v>17</v>
      </c>
      <c r="AG54" s="428"/>
      <c r="AH54" s="429" t="e">
        <f>SUMIF(#REF!,B54,#REF!)</f>
        <v>#REF!</v>
      </c>
      <c r="AI54" s="430"/>
      <c r="AJ54" s="430"/>
      <c r="AK54" s="430"/>
      <c r="AL54" s="24" t="s">
        <v>79</v>
      </c>
      <c r="AM54" s="25"/>
    </row>
    <row r="55" spans="1:39" ht="12.75" customHeight="1">
      <c r="A55" s="495"/>
      <c r="B55" s="21" t="s">
        <v>57</v>
      </c>
      <c r="C55" s="37"/>
      <c r="D55" s="37"/>
      <c r="E55" s="37"/>
      <c r="F55" s="37"/>
      <c r="G55" s="37"/>
      <c r="H55" s="37"/>
      <c r="I55" s="37"/>
      <c r="J55" s="37"/>
      <c r="K55" s="37"/>
      <c r="L55" s="37"/>
      <c r="M55" s="37"/>
      <c r="N55" s="37"/>
      <c r="O55" s="37"/>
      <c r="P55" s="37"/>
      <c r="Q55" s="37"/>
      <c r="R55" s="37"/>
      <c r="S55" s="37"/>
      <c r="T55" s="425" t="e">
        <f>COUNTIFS(#REF!,B55,#REF!,"&gt;0")</f>
        <v>#REF!</v>
      </c>
      <c r="U55" s="426"/>
      <c r="V55" s="427" t="s">
        <v>17</v>
      </c>
      <c r="W55" s="428"/>
      <c r="X55" s="429" t="e">
        <f>SUMIF(#REF!,B55,#REF!)</f>
        <v>#REF!</v>
      </c>
      <c r="Y55" s="430"/>
      <c r="Z55" s="430"/>
      <c r="AA55" s="430"/>
      <c r="AB55" s="24" t="s">
        <v>79</v>
      </c>
      <c r="AC55" s="25"/>
      <c r="AD55" s="425" t="e">
        <f>COUNTIFS(#REF!,B55,#REF!,"&gt;0")</f>
        <v>#REF!</v>
      </c>
      <c r="AE55" s="426"/>
      <c r="AF55" s="427" t="s">
        <v>17</v>
      </c>
      <c r="AG55" s="428"/>
      <c r="AH55" s="429" t="e">
        <f>SUMIF(#REF!,B55,#REF!)</f>
        <v>#REF!</v>
      </c>
      <c r="AI55" s="430"/>
      <c r="AJ55" s="430"/>
      <c r="AK55" s="430"/>
      <c r="AL55" s="24" t="s">
        <v>79</v>
      </c>
      <c r="AM55" s="25"/>
    </row>
    <row r="56" spans="1:39" ht="12.75" customHeight="1">
      <c r="A56" s="495"/>
      <c r="B56" s="38" t="s">
        <v>58</v>
      </c>
      <c r="C56" s="37"/>
      <c r="D56" s="37"/>
      <c r="E56" s="37"/>
      <c r="F56" s="37"/>
      <c r="G56" s="37"/>
      <c r="H56" s="37"/>
      <c r="I56" s="37"/>
      <c r="J56" s="37"/>
      <c r="K56" s="37"/>
      <c r="L56" s="37"/>
      <c r="M56" s="37"/>
      <c r="N56" s="37"/>
      <c r="O56" s="37"/>
      <c r="P56" s="37"/>
      <c r="Q56" s="37"/>
      <c r="R56" s="37"/>
      <c r="S56" s="37"/>
      <c r="T56" s="425" t="e">
        <f>COUNTIFS(#REF!,B56,#REF!,"&gt;0")</f>
        <v>#REF!</v>
      </c>
      <c r="U56" s="426"/>
      <c r="V56" s="427" t="s">
        <v>17</v>
      </c>
      <c r="W56" s="428"/>
      <c r="X56" s="429" t="e">
        <f>SUMIF(#REF!,B56,#REF!)</f>
        <v>#REF!</v>
      </c>
      <c r="Y56" s="430"/>
      <c r="Z56" s="430"/>
      <c r="AA56" s="430"/>
      <c r="AB56" s="24" t="s">
        <v>79</v>
      </c>
      <c r="AC56" s="25"/>
      <c r="AD56" s="425" t="e">
        <f>COUNTIFS(#REF!,B56,#REF!,"&gt;0")</f>
        <v>#REF!</v>
      </c>
      <c r="AE56" s="426"/>
      <c r="AF56" s="427" t="s">
        <v>17</v>
      </c>
      <c r="AG56" s="428"/>
      <c r="AH56" s="429" t="e">
        <f>SUMIF(#REF!,B56,#REF!)</f>
        <v>#REF!</v>
      </c>
      <c r="AI56" s="430"/>
      <c r="AJ56" s="430"/>
      <c r="AK56" s="430"/>
      <c r="AL56" s="24" t="s">
        <v>79</v>
      </c>
      <c r="AM56" s="25"/>
    </row>
    <row r="57" spans="1:39" ht="12.75" customHeight="1">
      <c r="A57" s="495"/>
      <c r="B57" s="38" t="s">
        <v>59</v>
      </c>
      <c r="C57" s="37"/>
      <c r="D57" s="37"/>
      <c r="E57" s="37"/>
      <c r="F57" s="37"/>
      <c r="G57" s="37"/>
      <c r="H57" s="37"/>
      <c r="I57" s="37"/>
      <c r="J57" s="37"/>
      <c r="K57" s="37"/>
      <c r="L57" s="37"/>
      <c r="M57" s="37"/>
      <c r="N57" s="37"/>
      <c r="O57" s="37"/>
      <c r="P57" s="37"/>
      <c r="Q57" s="37"/>
      <c r="R57" s="37"/>
      <c r="S57" s="37"/>
      <c r="T57" s="456" t="e">
        <f>COUNTIFS(#REF!,B57,#REF!,"&gt;0")</f>
        <v>#REF!</v>
      </c>
      <c r="U57" s="457"/>
      <c r="V57" s="458" t="s">
        <v>17</v>
      </c>
      <c r="W57" s="459"/>
      <c r="X57" s="431" t="e">
        <f>SUMIF(#REF!,B57,#REF!)</f>
        <v>#REF!</v>
      </c>
      <c r="Y57" s="432"/>
      <c r="Z57" s="432"/>
      <c r="AA57" s="432"/>
      <c r="AB57" s="30" t="s">
        <v>79</v>
      </c>
      <c r="AC57" s="31"/>
      <c r="AD57" s="456" t="e">
        <f>COUNTIFS(#REF!,B57,#REF!,"&gt;0")</f>
        <v>#REF!</v>
      </c>
      <c r="AE57" s="457"/>
      <c r="AF57" s="458" t="s">
        <v>17</v>
      </c>
      <c r="AG57" s="459"/>
      <c r="AH57" s="431" t="e">
        <f>SUMIF(#REF!,B57,#REF!)</f>
        <v>#REF!</v>
      </c>
      <c r="AI57" s="432"/>
      <c r="AJ57" s="432"/>
      <c r="AK57" s="432"/>
      <c r="AL57" s="30" t="s">
        <v>79</v>
      </c>
      <c r="AM57" s="31"/>
    </row>
    <row r="58" spans="1:39" ht="15.75" customHeight="1">
      <c r="A58" s="439" t="s">
        <v>39</v>
      </c>
      <c r="B58" s="440"/>
      <c r="C58" s="440"/>
      <c r="D58" s="440"/>
      <c r="E58" s="440"/>
      <c r="F58" s="440"/>
      <c r="G58" s="440"/>
      <c r="H58" s="440"/>
      <c r="I58" s="440"/>
      <c r="J58" s="440"/>
      <c r="K58" s="440"/>
      <c r="L58" s="440"/>
      <c r="M58" s="440"/>
      <c r="N58" s="440"/>
      <c r="O58" s="440"/>
      <c r="P58" s="440"/>
      <c r="Q58" s="440"/>
      <c r="R58" s="440"/>
      <c r="S58" s="441"/>
      <c r="T58" s="452" t="e">
        <f>SUM(T23:U57)</f>
        <v>#REF!</v>
      </c>
      <c r="U58" s="453"/>
      <c r="V58" s="454" t="s">
        <v>17</v>
      </c>
      <c r="W58" s="455"/>
      <c r="X58" s="423" t="e">
        <f>SUM(X23:AA57)</f>
        <v>#REF!</v>
      </c>
      <c r="Y58" s="424"/>
      <c r="Z58" s="424"/>
      <c r="AA58" s="424"/>
      <c r="AB58" s="43" t="s">
        <v>79</v>
      </c>
      <c r="AC58" s="39"/>
      <c r="AD58" s="452" t="e">
        <f>SUM(AD23:AE57)</f>
        <v>#REF!</v>
      </c>
      <c r="AE58" s="453"/>
      <c r="AF58" s="454" t="s">
        <v>17</v>
      </c>
      <c r="AG58" s="455"/>
      <c r="AH58" s="423" t="e">
        <f>SUM(AH23:AK57)</f>
        <v>#REF!</v>
      </c>
      <c r="AI58" s="424"/>
      <c r="AJ58" s="424"/>
      <c r="AK58" s="424"/>
      <c r="AL58" s="43" t="s">
        <v>79</v>
      </c>
      <c r="AM58" s="39"/>
    </row>
    <row r="59" spans="1:39" ht="15.75" customHeight="1">
      <c r="A59" s="439" t="s">
        <v>41</v>
      </c>
      <c r="B59" s="440"/>
      <c r="C59" s="440"/>
      <c r="D59" s="440"/>
      <c r="E59" s="440"/>
      <c r="F59" s="440"/>
      <c r="G59" s="440"/>
      <c r="H59" s="440"/>
      <c r="I59" s="440"/>
      <c r="J59" s="440"/>
      <c r="K59" s="440"/>
      <c r="L59" s="440"/>
      <c r="M59" s="440"/>
      <c r="N59" s="440"/>
      <c r="O59" s="440"/>
      <c r="P59" s="440"/>
      <c r="Q59" s="440"/>
      <c r="R59" s="440"/>
      <c r="S59" s="441"/>
      <c r="T59" s="521" t="e">
        <f>X58+AH58</f>
        <v>#REF!</v>
      </c>
      <c r="U59" s="522"/>
      <c r="V59" s="522"/>
      <c r="W59" s="522"/>
      <c r="X59" s="522"/>
      <c r="Y59" s="522"/>
      <c r="Z59" s="522"/>
      <c r="AA59" s="522"/>
      <c r="AB59" s="522"/>
      <c r="AC59" s="522"/>
      <c r="AD59" s="522"/>
      <c r="AE59" s="522"/>
      <c r="AF59" s="522"/>
      <c r="AG59" s="522"/>
      <c r="AH59" s="522"/>
      <c r="AI59" s="522"/>
      <c r="AJ59" s="522"/>
      <c r="AK59" s="522"/>
      <c r="AL59" s="43" t="s">
        <v>79</v>
      </c>
      <c r="AM59" s="39"/>
    </row>
    <row r="60" spans="1:39">
      <c r="A60" s="40" t="s">
        <v>97</v>
      </c>
    </row>
    <row r="61" spans="1:39" s="40" customFormat="1" ht="9.6">
      <c r="A61" s="41" t="s">
        <v>96</v>
      </c>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row>
    <row r="62" spans="1:39">
      <c r="A62" s="40" t="s">
        <v>98</v>
      </c>
    </row>
    <row r="63" spans="1:39" s="40" customFormat="1" ht="9.6">
      <c r="C63" s="40" t="s">
        <v>99</v>
      </c>
    </row>
  </sheetData>
  <mergeCells count="251">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 ref="AH35:AK35"/>
    <mergeCell ref="AH36:AK36"/>
    <mergeCell ref="AH37:AK37"/>
    <mergeCell ref="AH38:AK38"/>
    <mergeCell ref="AH39:AK39"/>
    <mergeCell ref="AH40:AK40"/>
    <mergeCell ref="AH41:AK41"/>
    <mergeCell ref="AH42:AK42"/>
    <mergeCell ref="AH43:AK43"/>
    <mergeCell ref="AH26:AK26"/>
    <mergeCell ref="AH27:AK27"/>
    <mergeCell ref="AH28:AK28"/>
    <mergeCell ref="AH29:AK29"/>
    <mergeCell ref="AH30:AK30"/>
    <mergeCell ref="AH31:AK31"/>
    <mergeCell ref="AH32:AK32"/>
    <mergeCell ref="AH33:AK33"/>
    <mergeCell ref="AH34:AK34"/>
    <mergeCell ref="S18:Y18"/>
    <mergeCell ref="AG18:AM18"/>
    <mergeCell ref="A11:A18"/>
    <mergeCell ref="S16:Y16"/>
    <mergeCell ref="AG16:AM16"/>
    <mergeCell ref="S17:Y17"/>
    <mergeCell ref="AG17:AM17"/>
    <mergeCell ref="Q13:R13"/>
    <mergeCell ref="T13:V13"/>
    <mergeCell ref="L14:AM14"/>
    <mergeCell ref="L15:AM15"/>
    <mergeCell ref="L12:AM12"/>
    <mergeCell ref="L11:AM11"/>
    <mergeCell ref="B13:K15"/>
    <mergeCell ref="AJ6:AK6"/>
    <mergeCell ref="AG6:AH6"/>
    <mergeCell ref="AD6:AE6"/>
    <mergeCell ref="A3:AM4"/>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9:U39"/>
    <mergeCell ref="V39:W39"/>
    <mergeCell ref="AD39:AE39"/>
    <mergeCell ref="AF39:AG39"/>
    <mergeCell ref="T38:U38"/>
    <mergeCell ref="V38:W38"/>
    <mergeCell ref="AD38:AE38"/>
    <mergeCell ref="AF38:AG38"/>
    <mergeCell ref="X38:AA38"/>
    <mergeCell ref="X39:AA39"/>
    <mergeCell ref="T41:U41"/>
    <mergeCell ref="V41:W41"/>
    <mergeCell ref="AD41:AE41"/>
    <mergeCell ref="AF41:AG41"/>
    <mergeCell ref="X41:AA41"/>
    <mergeCell ref="X42:AA42"/>
    <mergeCell ref="X43:AA43"/>
    <mergeCell ref="T40:U40"/>
    <mergeCell ref="V40:W40"/>
    <mergeCell ref="AD40:AE40"/>
    <mergeCell ref="AF40:AG40"/>
    <mergeCell ref="X40:AA40"/>
    <mergeCell ref="AF44:AG44"/>
    <mergeCell ref="X44:AA44"/>
    <mergeCell ref="X45:AA45"/>
    <mergeCell ref="X46:AA46"/>
    <mergeCell ref="T43:U43"/>
    <mergeCell ref="V43:W43"/>
    <mergeCell ref="AD43:AE43"/>
    <mergeCell ref="AF43:AG43"/>
    <mergeCell ref="T42:U42"/>
    <mergeCell ref="V42:W42"/>
    <mergeCell ref="AD42:AE42"/>
    <mergeCell ref="AF42:AG42"/>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s>
  <phoneticPr fontId="7"/>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6DD4-B43A-4644-B914-A3F620A370F4}">
  <sheetPr>
    <tabColor rgb="FF0070C0"/>
    <pageSetUpPr fitToPage="1"/>
  </sheetPr>
  <dimension ref="A2:L73"/>
  <sheetViews>
    <sheetView view="pageBreakPreview" zoomScaleNormal="100" zoomScaleSheetLayoutView="100" workbookViewId="0">
      <selection activeCell="E24" sqref="E24"/>
    </sheetView>
  </sheetViews>
  <sheetFormatPr defaultColWidth="8.88671875" defaultRowHeight="18"/>
  <cols>
    <col min="1" max="3" width="9.6640625" style="235" customWidth="1"/>
    <col min="4" max="4" width="17.44140625" style="235" customWidth="1"/>
    <col min="5" max="5" width="48.33203125" style="235" customWidth="1"/>
    <col min="6" max="6" width="8.88671875" style="273"/>
    <col min="7" max="7" width="8.44140625" style="273" customWidth="1"/>
    <col min="8" max="8" width="8.88671875" style="273"/>
    <col min="9" max="9" width="17.33203125" style="273" customWidth="1"/>
    <col min="10" max="10" width="8.88671875" style="235"/>
    <col min="11" max="11" width="22.109375" style="235" customWidth="1"/>
    <col min="12" max="12" width="12.33203125" style="235" customWidth="1"/>
    <col min="13" max="16384" width="8.88671875" style="235"/>
  </cols>
  <sheetData>
    <row r="2" spans="1:12" ht="41.4" customHeight="1">
      <c r="A2" s="236" t="s">
        <v>361</v>
      </c>
    </row>
    <row r="3" spans="1:12" ht="30" customHeight="1">
      <c r="C3" s="274"/>
      <c r="E3" s="275" t="s">
        <v>182</v>
      </c>
      <c r="F3" s="735">
        <f>基本データ入力!E24</f>
        <v>0</v>
      </c>
      <c r="G3" s="736"/>
      <c r="H3" s="736"/>
      <c r="I3" s="737"/>
    </row>
    <row r="4" spans="1:12" ht="224.25" customHeight="1">
      <c r="A4" s="738" t="s">
        <v>262</v>
      </c>
      <c r="B4" s="739"/>
      <c r="C4" s="739"/>
      <c r="D4" s="739"/>
      <c r="E4" s="739"/>
      <c r="F4" s="739"/>
      <c r="G4" s="739"/>
      <c r="H4" s="739"/>
      <c r="I4" s="739"/>
    </row>
    <row r="5" spans="1:12" s="277" customFormat="1">
      <c r="A5" s="235"/>
      <c r="B5" s="235"/>
      <c r="C5" s="235"/>
      <c r="D5" s="235"/>
      <c r="E5" s="235"/>
      <c r="F5" s="273"/>
      <c r="G5" s="273"/>
      <c r="H5" s="273"/>
      <c r="I5" s="276"/>
    </row>
    <row r="6" spans="1:12" s="277" customFormat="1" ht="35.4" customHeight="1">
      <c r="A6" s="240" t="s">
        <v>263</v>
      </c>
      <c r="B6" s="278" t="s">
        <v>264</v>
      </c>
      <c r="C6" s="278" t="s">
        <v>265</v>
      </c>
      <c r="D6" s="240" t="s">
        <v>266</v>
      </c>
      <c r="E6" s="240" t="s">
        <v>267</v>
      </c>
      <c r="F6" s="279" t="s">
        <v>268</v>
      </c>
      <c r="G6" s="279" t="s">
        <v>269</v>
      </c>
      <c r="H6" s="279" t="s">
        <v>270</v>
      </c>
      <c r="I6" s="279" t="s">
        <v>271</v>
      </c>
    </row>
    <row r="7" spans="1:12" s="277" customFormat="1">
      <c r="A7" s="240" t="s">
        <v>272</v>
      </c>
      <c r="B7" s="280">
        <v>45052</v>
      </c>
      <c r="C7" s="281">
        <v>45053</v>
      </c>
      <c r="D7" s="282" t="s">
        <v>273</v>
      </c>
      <c r="E7" s="283" t="s">
        <v>274</v>
      </c>
      <c r="F7" s="284">
        <v>5</v>
      </c>
      <c r="G7" s="284" t="s">
        <v>275</v>
      </c>
      <c r="H7" s="284">
        <v>2000</v>
      </c>
      <c r="I7" s="285">
        <f t="shared" ref="I7:I18" si="0">F7*H7</f>
        <v>10000</v>
      </c>
    </row>
    <row r="8" spans="1:12">
      <c r="A8" s="240" t="s">
        <v>272</v>
      </c>
      <c r="B8" s="280">
        <v>45056</v>
      </c>
      <c r="C8" s="281">
        <v>45058</v>
      </c>
      <c r="D8" s="282" t="s">
        <v>276</v>
      </c>
      <c r="E8" s="283" t="s">
        <v>277</v>
      </c>
      <c r="F8" s="284">
        <v>50</v>
      </c>
      <c r="G8" s="284" t="s">
        <v>278</v>
      </c>
      <c r="H8" s="284">
        <v>56</v>
      </c>
      <c r="I8" s="285">
        <f t="shared" si="0"/>
        <v>2800</v>
      </c>
    </row>
    <row r="9" spans="1:12">
      <c r="A9" s="240" t="s">
        <v>272</v>
      </c>
      <c r="B9" s="280">
        <v>45051</v>
      </c>
      <c r="C9" s="281">
        <v>45052</v>
      </c>
      <c r="D9" s="282" t="s">
        <v>279</v>
      </c>
      <c r="E9" s="283" t="s">
        <v>280</v>
      </c>
      <c r="F9" s="284">
        <v>1</v>
      </c>
      <c r="G9" s="284" t="s">
        <v>281</v>
      </c>
      <c r="H9" s="284">
        <v>50000</v>
      </c>
      <c r="I9" s="285">
        <f t="shared" si="0"/>
        <v>50000</v>
      </c>
    </row>
    <row r="10" spans="1:12">
      <c r="A10" s="240" t="s">
        <v>272</v>
      </c>
      <c r="B10" s="280"/>
      <c r="C10" s="281"/>
      <c r="D10" s="282" t="s">
        <v>282</v>
      </c>
      <c r="E10" s="283" t="s">
        <v>283</v>
      </c>
      <c r="F10" s="284">
        <v>6</v>
      </c>
      <c r="G10" s="284" t="s">
        <v>284</v>
      </c>
      <c r="H10" s="284">
        <v>5000</v>
      </c>
      <c r="I10" s="285">
        <f t="shared" si="0"/>
        <v>30000</v>
      </c>
    </row>
    <row r="11" spans="1:12">
      <c r="A11" s="286">
        <v>1</v>
      </c>
      <c r="B11" s="270"/>
      <c r="C11" s="287"/>
      <c r="D11" s="288"/>
      <c r="E11" s="270"/>
      <c r="F11" s="289"/>
      <c r="G11" s="289"/>
      <c r="H11" s="289"/>
      <c r="I11" s="285">
        <f>F11*H11</f>
        <v>0</v>
      </c>
      <c r="K11" s="286" t="s">
        <v>282</v>
      </c>
      <c r="L11" s="290">
        <f>SUMIFS(I11:I60,D11:D60,K11)</f>
        <v>0</v>
      </c>
    </row>
    <row r="12" spans="1:12">
      <c r="A12" s="286">
        <v>2</v>
      </c>
      <c r="B12" s="270"/>
      <c r="C12" s="287"/>
      <c r="D12" s="288"/>
      <c r="E12" s="270"/>
      <c r="F12" s="289"/>
      <c r="G12" s="289"/>
      <c r="H12" s="289"/>
      <c r="I12" s="285">
        <f t="shared" si="0"/>
        <v>0</v>
      </c>
      <c r="K12" s="286" t="s">
        <v>279</v>
      </c>
      <c r="L12" s="290">
        <f>SUMIFS(I11:I60,D11:D60,K12)</f>
        <v>0</v>
      </c>
    </row>
    <row r="13" spans="1:12">
      <c r="A13" s="286">
        <v>3</v>
      </c>
      <c r="B13" s="270"/>
      <c r="C13" s="270"/>
      <c r="D13" s="288"/>
      <c r="E13" s="270"/>
      <c r="F13" s="289"/>
      <c r="G13" s="289"/>
      <c r="H13" s="289"/>
      <c r="I13" s="285">
        <f t="shared" si="0"/>
        <v>0</v>
      </c>
      <c r="K13" s="286" t="s">
        <v>276</v>
      </c>
      <c r="L13" s="290">
        <f>SUMIFS(I11:I60,D11:D60,K13)</f>
        <v>0</v>
      </c>
    </row>
    <row r="14" spans="1:12">
      <c r="A14" s="286">
        <v>4</v>
      </c>
      <c r="B14" s="270"/>
      <c r="C14" s="270"/>
      <c r="D14" s="288"/>
      <c r="E14" s="270"/>
      <c r="F14" s="289"/>
      <c r="G14" s="289"/>
      <c r="H14" s="289"/>
      <c r="I14" s="285">
        <f t="shared" si="0"/>
        <v>0</v>
      </c>
      <c r="K14" s="286" t="s">
        <v>273</v>
      </c>
      <c r="L14" s="290">
        <f>SUMIFS(I11:I60,D11:D60,K14)</f>
        <v>0</v>
      </c>
    </row>
    <row r="15" spans="1:12">
      <c r="A15" s="286">
        <v>5</v>
      </c>
      <c r="B15" s="270"/>
      <c r="C15" s="287"/>
      <c r="D15" s="288"/>
      <c r="E15" s="270"/>
      <c r="F15" s="289"/>
      <c r="G15" s="289"/>
      <c r="H15" s="289"/>
      <c r="I15" s="285">
        <f t="shared" si="0"/>
        <v>0</v>
      </c>
      <c r="K15" s="286" t="s">
        <v>362</v>
      </c>
      <c r="L15" s="290">
        <f>SUMIFS(I11:I60,D11:D60,K15)</f>
        <v>0</v>
      </c>
    </row>
    <row r="16" spans="1:12">
      <c r="A16" s="286">
        <v>6</v>
      </c>
      <c r="B16" s="270"/>
      <c r="C16" s="270"/>
      <c r="D16" s="288"/>
      <c r="E16" s="270"/>
      <c r="F16" s="289"/>
      <c r="G16" s="289"/>
      <c r="H16" s="289"/>
      <c r="I16" s="285">
        <f t="shared" si="0"/>
        <v>0</v>
      </c>
    </row>
    <row r="17" spans="1:9" s="277" customFormat="1">
      <c r="A17" s="286">
        <v>7</v>
      </c>
      <c r="B17" s="270"/>
      <c r="C17" s="270"/>
      <c r="D17" s="288"/>
      <c r="E17" s="270"/>
      <c r="F17" s="289"/>
      <c r="G17" s="289"/>
      <c r="H17" s="289"/>
      <c r="I17" s="285">
        <f t="shared" si="0"/>
        <v>0</v>
      </c>
    </row>
    <row r="18" spans="1:9" s="277" customFormat="1">
      <c r="A18" s="286">
        <v>8</v>
      </c>
      <c r="B18" s="291"/>
      <c r="C18" s="292"/>
      <c r="D18" s="288"/>
      <c r="E18" s="293"/>
      <c r="F18" s="294"/>
      <c r="G18" s="294"/>
      <c r="H18" s="294"/>
      <c r="I18" s="285">
        <f t="shared" si="0"/>
        <v>0</v>
      </c>
    </row>
    <row r="19" spans="1:9" s="277" customFormat="1">
      <c r="A19" s="286">
        <v>9</v>
      </c>
      <c r="B19" s="291"/>
      <c r="C19" s="287"/>
      <c r="D19" s="288"/>
      <c r="E19" s="270"/>
      <c r="F19" s="270"/>
      <c r="G19" s="270"/>
      <c r="H19" s="270"/>
      <c r="I19" s="285">
        <f t="shared" ref="I19:I60" si="1">SUM(F19*H19)*1.1</f>
        <v>0</v>
      </c>
    </row>
    <row r="20" spans="1:9" s="277" customFormat="1">
      <c r="A20" s="286">
        <v>10</v>
      </c>
      <c r="B20" s="291"/>
      <c r="C20" s="270"/>
      <c r="D20" s="288"/>
      <c r="E20" s="270"/>
      <c r="F20" s="270"/>
      <c r="G20" s="270"/>
      <c r="H20" s="270"/>
      <c r="I20" s="285">
        <f t="shared" si="1"/>
        <v>0</v>
      </c>
    </row>
    <row r="21" spans="1:9" s="277" customFormat="1">
      <c r="A21" s="286">
        <v>11</v>
      </c>
      <c r="B21" s="291"/>
      <c r="C21" s="270"/>
      <c r="D21" s="288"/>
      <c r="E21" s="270"/>
      <c r="F21" s="270"/>
      <c r="G21" s="270"/>
      <c r="H21" s="270"/>
      <c r="I21" s="285">
        <f t="shared" si="1"/>
        <v>0</v>
      </c>
    </row>
    <row r="22" spans="1:9" s="277" customFormat="1">
      <c r="A22" s="286">
        <v>12</v>
      </c>
      <c r="B22" s="291"/>
      <c r="C22" s="270"/>
      <c r="D22" s="288"/>
      <c r="E22" s="270"/>
      <c r="F22" s="270"/>
      <c r="G22" s="270"/>
      <c r="H22" s="270"/>
      <c r="I22" s="285">
        <f t="shared" si="1"/>
        <v>0</v>
      </c>
    </row>
    <row r="23" spans="1:9" s="277" customFormat="1">
      <c r="A23" s="286">
        <v>13</v>
      </c>
      <c r="B23" s="291"/>
      <c r="C23" s="270"/>
      <c r="D23" s="288"/>
      <c r="E23" s="270"/>
      <c r="F23" s="270"/>
      <c r="G23" s="270"/>
      <c r="H23" s="270"/>
      <c r="I23" s="285">
        <f t="shared" si="1"/>
        <v>0</v>
      </c>
    </row>
    <row r="24" spans="1:9">
      <c r="A24" s="286">
        <v>14</v>
      </c>
      <c r="B24" s="291"/>
      <c r="C24" s="270"/>
      <c r="D24" s="288"/>
      <c r="E24" s="270"/>
      <c r="F24" s="270"/>
      <c r="G24" s="270"/>
      <c r="H24" s="270"/>
      <c r="I24" s="285">
        <f t="shared" si="1"/>
        <v>0</v>
      </c>
    </row>
    <row r="25" spans="1:9">
      <c r="A25" s="286">
        <v>15</v>
      </c>
      <c r="B25" s="270"/>
      <c r="C25" s="287"/>
      <c r="D25" s="288"/>
      <c r="E25" s="270"/>
      <c r="F25" s="289"/>
      <c r="G25" s="289"/>
      <c r="H25" s="289"/>
      <c r="I25" s="285">
        <f t="shared" si="1"/>
        <v>0</v>
      </c>
    </row>
    <row r="26" spans="1:9">
      <c r="A26" s="286">
        <v>16</v>
      </c>
      <c r="B26" s="270"/>
      <c r="C26" s="270"/>
      <c r="D26" s="288"/>
      <c r="E26" s="270"/>
      <c r="F26" s="289"/>
      <c r="G26" s="289"/>
      <c r="H26" s="289"/>
      <c r="I26" s="285">
        <f t="shared" si="1"/>
        <v>0</v>
      </c>
    </row>
    <row r="27" spans="1:9">
      <c r="A27" s="286">
        <v>17</v>
      </c>
      <c r="B27" s="270"/>
      <c r="C27" s="270"/>
      <c r="D27" s="288"/>
      <c r="E27" s="270"/>
      <c r="F27" s="289"/>
      <c r="G27" s="289"/>
      <c r="H27" s="289"/>
      <c r="I27" s="285">
        <f t="shared" si="1"/>
        <v>0</v>
      </c>
    </row>
    <row r="28" spans="1:9">
      <c r="A28" s="286">
        <v>18</v>
      </c>
      <c r="B28" s="270"/>
      <c r="C28" s="287"/>
      <c r="D28" s="288"/>
      <c r="E28" s="270"/>
      <c r="F28" s="289"/>
      <c r="G28" s="289"/>
      <c r="H28" s="289"/>
      <c r="I28" s="285">
        <f t="shared" si="1"/>
        <v>0</v>
      </c>
    </row>
    <row r="29" spans="1:9">
      <c r="A29" s="286">
        <v>19</v>
      </c>
      <c r="B29" s="270"/>
      <c r="C29" s="287"/>
      <c r="D29" s="288"/>
      <c r="E29" s="270"/>
      <c r="F29" s="289"/>
      <c r="G29" s="289"/>
      <c r="H29" s="289"/>
      <c r="I29" s="285">
        <f t="shared" si="1"/>
        <v>0</v>
      </c>
    </row>
    <row r="30" spans="1:9">
      <c r="A30" s="286">
        <v>20</v>
      </c>
      <c r="B30" s="270"/>
      <c r="C30" s="287"/>
      <c r="D30" s="288"/>
      <c r="E30" s="270"/>
      <c r="F30" s="289"/>
      <c r="G30" s="289"/>
      <c r="H30" s="289"/>
      <c r="I30" s="285">
        <f t="shared" si="1"/>
        <v>0</v>
      </c>
    </row>
    <row r="31" spans="1:9">
      <c r="A31" s="286">
        <v>21</v>
      </c>
      <c r="B31" s="270"/>
      <c r="C31" s="287"/>
      <c r="D31" s="288"/>
      <c r="E31" s="270"/>
      <c r="F31" s="289"/>
      <c r="G31" s="289"/>
      <c r="H31" s="289"/>
      <c r="I31" s="285">
        <f t="shared" si="1"/>
        <v>0</v>
      </c>
    </row>
    <row r="32" spans="1:9">
      <c r="A32" s="286">
        <v>22</v>
      </c>
      <c r="B32" s="270"/>
      <c r="C32" s="287"/>
      <c r="D32" s="288"/>
      <c r="E32" s="270"/>
      <c r="F32" s="289"/>
      <c r="G32" s="289"/>
      <c r="H32" s="289"/>
      <c r="I32" s="285">
        <f t="shared" si="1"/>
        <v>0</v>
      </c>
    </row>
    <row r="33" spans="1:9">
      <c r="A33" s="286">
        <v>23</v>
      </c>
      <c r="B33" s="270"/>
      <c r="C33" s="287"/>
      <c r="D33" s="288"/>
      <c r="E33" s="270"/>
      <c r="F33" s="289"/>
      <c r="G33" s="289"/>
      <c r="H33" s="289"/>
      <c r="I33" s="285">
        <f t="shared" si="1"/>
        <v>0</v>
      </c>
    </row>
    <row r="34" spans="1:9">
      <c r="A34" s="286">
        <v>24</v>
      </c>
      <c r="B34" s="270"/>
      <c r="C34" s="287"/>
      <c r="D34" s="288"/>
      <c r="E34" s="270"/>
      <c r="F34" s="289"/>
      <c r="G34" s="289"/>
      <c r="H34" s="289"/>
      <c r="I34" s="285">
        <f t="shared" si="1"/>
        <v>0</v>
      </c>
    </row>
    <row r="35" spans="1:9">
      <c r="A35" s="286">
        <v>25</v>
      </c>
      <c r="B35" s="270"/>
      <c r="C35" s="287"/>
      <c r="D35" s="288"/>
      <c r="E35" s="270"/>
      <c r="F35" s="289"/>
      <c r="G35" s="289"/>
      <c r="H35" s="289"/>
      <c r="I35" s="285">
        <f t="shared" si="1"/>
        <v>0</v>
      </c>
    </row>
    <row r="36" spans="1:9">
      <c r="A36" s="286">
        <v>26</v>
      </c>
      <c r="B36" s="270"/>
      <c r="C36" s="287"/>
      <c r="D36" s="288"/>
      <c r="E36" s="270"/>
      <c r="F36" s="289"/>
      <c r="G36" s="289"/>
      <c r="H36" s="289"/>
      <c r="I36" s="285">
        <f t="shared" si="1"/>
        <v>0</v>
      </c>
    </row>
    <row r="37" spans="1:9">
      <c r="A37" s="286">
        <v>27</v>
      </c>
      <c r="B37" s="270"/>
      <c r="C37" s="287"/>
      <c r="D37" s="288"/>
      <c r="E37" s="270"/>
      <c r="F37" s="289"/>
      <c r="G37" s="289"/>
      <c r="H37" s="289"/>
      <c r="I37" s="285">
        <f t="shared" si="1"/>
        <v>0</v>
      </c>
    </row>
    <row r="38" spans="1:9">
      <c r="A38" s="286">
        <v>28</v>
      </c>
      <c r="B38" s="270"/>
      <c r="C38" s="287"/>
      <c r="D38" s="288"/>
      <c r="E38" s="270"/>
      <c r="F38" s="289"/>
      <c r="G38" s="289"/>
      <c r="H38" s="289"/>
      <c r="I38" s="285">
        <f t="shared" si="1"/>
        <v>0</v>
      </c>
    </row>
    <row r="39" spans="1:9">
      <c r="A39" s="286">
        <v>29</v>
      </c>
      <c r="B39" s="270"/>
      <c r="C39" s="287"/>
      <c r="D39" s="288"/>
      <c r="E39" s="270"/>
      <c r="F39" s="289"/>
      <c r="G39" s="289"/>
      <c r="H39" s="289"/>
      <c r="I39" s="285">
        <f t="shared" si="1"/>
        <v>0</v>
      </c>
    </row>
    <row r="40" spans="1:9">
      <c r="A40" s="286">
        <v>30</v>
      </c>
      <c r="B40" s="270"/>
      <c r="C40" s="287"/>
      <c r="D40" s="288"/>
      <c r="E40" s="270"/>
      <c r="F40" s="289"/>
      <c r="G40" s="289"/>
      <c r="H40" s="289"/>
      <c r="I40" s="285">
        <f t="shared" si="1"/>
        <v>0</v>
      </c>
    </row>
    <row r="41" spans="1:9">
      <c r="A41" s="286">
        <v>31</v>
      </c>
      <c r="B41" s="270"/>
      <c r="C41" s="287"/>
      <c r="D41" s="288"/>
      <c r="E41" s="270"/>
      <c r="F41" s="289"/>
      <c r="G41" s="289"/>
      <c r="H41" s="289"/>
      <c r="I41" s="285">
        <f t="shared" si="1"/>
        <v>0</v>
      </c>
    </row>
    <row r="42" spans="1:9">
      <c r="A42" s="286">
        <v>32</v>
      </c>
      <c r="B42" s="270"/>
      <c r="C42" s="287"/>
      <c r="D42" s="288"/>
      <c r="E42" s="270"/>
      <c r="F42" s="289"/>
      <c r="G42" s="289"/>
      <c r="H42" s="289"/>
      <c r="I42" s="285">
        <f t="shared" si="1"/>
        <v>0</v>
      </c>
    </row>
    <row r="43" spans="1:9">
      <c r="A43" s="286">
        <v>33</v>
      </c>
      <c r="B43" s="270"/>
      <c r="C43" s="287"/>
      <c r="D43" s="288"/>
      <c r="E43" s="270"/>
      <c r="F43" s="289"/>
      <c r="G43" s="289"/>
      <c r="H43" s="289"/>
      <c r="I43" s="285">
        <f t="shared" si="1"/>
        <v>0</v>
      </c>
    </row>
    <row r="44" spans="1:9">
      <c r="A44" s="286">
        <v>34</v>
      </c>
      <c r="B44" s="270"/>
      <c r="C44" s="287"/>
      <c r="D44" s="288"/>
      <c r="E44" s="270"/>
      <c r="F44" s="289"/>
      <c r="G44" s="289"/>
      <c r="H44" s="295"/>
      <c r="I44" s="285">
        <f t="shared" si="1"/>
        <v>0</v>
      </c>
    </row>
    <row r="45" spans="1:9">
      <c r="A45" s="286">
        <v>35</v>
      </c>
      <c r="B45" s="270"/>
      <c r="C45" s="287"/>
      <c r="D45" s="288"/>
      <c r="E45" s="270"/>
      <c r="F45" s="289"/>
      <c r="G45" s="289"/>
      <c r="H45" s="295"/>
      <c r="I45" s="296">
        <f t="shared" si="1"/>
        <v>0</v>
      </c>
    </row>
    <row r="46" spans="1:9">
      <c r="A46" s="286">
        <v>36</v>
      </c>
      <c r="B46" s="270"/>
      <c r="C46" s="287"/>
      <c r="D46" s="288"/>
      <c r="E46" s="270"/>
      <c r="F46" s="289"/>
      <c r="G46" s="289"/>
      <c r="H46" s="295"/>
      <c r="I46" s="296">
        <f t="shared" si="1"/>
        <v>0</v>
      </c>
    </row>
    <row r="47" spans="1:9">
      <c r="A47" s="286">
        <v>37</v>
      </c>
      <c r="B47" s="270"/>
      <c r="C47" s="287"/>
      <c r="D47" s="288"/>
      <c r="E47" s="270"/>
      <c r="F47" s="289"/>
      <c r="G47" s="289"/>
      <c r="H47" s="295"/>
      <c r="I47" s="296">
        <f t="shared" si="1"/>
        <v>0</v>
      </c>
    </row>
    <row r="48" spans="1:9">
      <c r="A48" s="286">
        <v>38</v>
      </c>
      <c r="B48" s="270"/>
      <c r="C48" s="287"/>
      <c r="D48" s="288"/>
      <c r="E48" s="270"/>
      <c r="F48" s="289"/>
      <c r="G48" s="289"/>
      <c r="H48" s="295"/>
      <c r="I48" s="296">
        <f t="shared" si="1"/>
        <v>0</v>
      </c>
    </row>
    <row r="49" spans="1:9">
      <c r="A49" s="286">
        <v>39</v>
      </c>
      <c r="B49" s="270"/>
      <c r="C49" s="287"/>
      <c r="D49" s="288"/>
      <c r="E49" s="270"/>
      <c r="F49" s="289"/>
      <c r="G49" s="289"/>
      <c r="H49" s="295"/>
      <c r="I49" s="296">
        <f t="shared" si="1"/>
        <v>0</v>
      </c>
    </row>
    <row r="50" spans="1:9">
      <c r="A50" s="286">
        <v>40</v>
      </c>
      <c r="B50" s="270"/>
      <c r="C50" s="287"/>
      <c r="D50" s="288"/>
      <c r="E50" s="270"/>
      <c r="F50" s="289"/>
      <c r="G50" s="289"/>
      <c r="H50" s="295"/>
      <c r="I50" s="296">
        <f t="shared" si="1"/>
        <v>0</v>
      </c>
    </row>
    <row r="51" spans="1:9">
      <c r="A51" s="286">
        <v>41</v>
      </c>
      <c r="B51" s="270"/>
      <c r="C51" s="287"/>
      <c r="D51" s="288"/>
      <c r="E51" s="270"/>
      <c r="F51" s="289"/>
      <c r="G51" s="289"/>
      <c r="H51" s="295"/>
      <c r="I51" s="296">
        <f t="shared" si="1"/>
        <v>0</v>
      </c>
    </row>
    <row r="52" spans="1:9">
      <c r="A52" s="286">
        <v>42</v>
      </c>
      <c r="B52" s="270"/>
      <c r="C52" s="287"/>
      <c r="D52" s="288"/>
      <c r="E52" s="270"/>
      <c r="F52" s="289"/>
      <c r="G52" s="289"/>
      <c r="H52" s="295"/>
      <c r="I52" s="296">
        <f t="shared" si="1"/>
        <v>0</v>
      </c>
    </row>
    <row r="53" spans="1:9">
      <c r="A53" s="286">
        <v>43</v>
      </c>
      <c r="B53" s="270"/>
      <c r="C53" s="287"/>
      <c r="D53" s="288"/>
      <c r="E53" s="270"/>
      <c r="F53" s="289"/>
      <c r="G53" s="289"/>
      <c r="H53" s="295"/>
      <c r="I53" s="296">
        <f t="shared" si="1"/>
        <v>0</v>
      </c>
    </row>
    <row r="54" spans="1:9">
      <c r="A54" s="286">
        <v>44</v>
      </c>
      <c r="B54" s="270"/>
      <c r="C54" s="287"/>
      <c r="D54" s="288"/>
      <c r="E54" s="270"/>
      <c r="F54" s="289"/>
      <c r="G54" s="289"/>
      <c r="H54" s="295"/>
      <c r="I54" s="296">
        <f t="shared" si="1"/>
        <v>0</v>
      </c>
    </row>
    <row r="55" spans="1:9">
      <c r="A55" s="286">
        <v>45</v>
      </c>
      <c r="B55" s="270"/>
      <c r="C55" s="287"/>
      <c r="D55" s="288"/>
      <c r="E55" s="270"/>
      <c r="F55" s="289"/>
      <c r="G55" s="289"/>
      <c r="H55" s="295"/>
      <c r="I55" s="296">
        <f t="shared" si="1"/>
        <v>0</v>
      </c>
    </row>
    <row r="56" spans="1:9">
      <c r="A56" s="286">
        <v>46</v>
      </c>
      <c r="B56" s="270"/>
      <c r="C56" s="287"/>
      <c r="D56" s="288"/>
      <c r="E56" s="270"/>
      <c r="F56" s="289"/>
      <c r="G56" s="289"/>
      <c r="H56" s="295"/>
      <c r="I56" s="296">
        <f t="shared" si="1"/>
        <v>0</v>
      </c>
    </row>
    <row r="57" spans="1:9">
      <c r="A57" s="286">
        <v>47</v>
      </c>
      <c r="B57" s="270"/>
      <c r="C57" s="287"/>
      <c r="D57" s="288"/>
      <c r="E57" s="270"/>
      <c r="F57" s="289"/>
      <c r="G57" s="289"/>
      <c r="H57" s="295"/>
      <c r="I57" s="296">
        <f t="shared" si="1"/>
        <v>0</v>
      </c>
    </row>
    <row r="58" spans="1:9">
      <c r="A58" s="286">
        <v>48</v>
      </c>
      <c r="B58" s="270"/>
      <c r="C58" s="287"/>
      <c r="D58" s="288"/>
      <c r="E58" s="270"/>
      <c r="F58" s="289"/>
      <c r="G58" s="289"/>
      <c r="H58" s="295"/>
      <c r="I58" s="296">
        <f t="shared" si="1"/>
        <v>0</v>
      </c>
    </row>
    <row r="59" spans="1:9">
      <c r="A59" s="286">
        <v>49</v>
      </c>
      <c r="B59" s="270"/>
      <c r="C59" s="287"/>
      <c r="D59" s="288"/>
      <c r="E59" s="270"/>
      <c r="F59" s="289"/>
      <c r="G59" s="289"/>
      <c r="H59" s="295"/>
      <c r="I59" s="296">
        <f t="shared" si="1"/>
        <v>0</v>
      </c>
    </row>
    <row r="60" spans="1:9" ht="18.600000000000001" thickBot="1">
      <c r="A60" s="286">
        <v>50</v>
      </c>
      <c r="B60" s="270"/>
      <c r="C60" s="287"/>
      <c r="D60" s="288"/>
      <c r="E60" s="270"/>
      <c r="F60" s="289"/>
      <c r="G60" s="289"/>
      <c r="H60" s="295"/>
      <c r="I60" s="296">
        <f t="shared" si="1"/>
        <v>0</v>
      </c>
    </row>
    <row r="61" spans="1:9" ht="18.600000000000001" thickBot="1">
      <c r="A61" s="740" t="s">
        <v>205</v>
      </c>
      <c r="B61" s="741"/>
      <c r="C61" s="741"/>
      <c r="D61" s="741"/>
      <c r="E61" s="741"/>
      <c r="F61" s="741"/>
      <c r="G61" s="741"/>
      <c r="H61" s="741"/>
      <c r="I61" s="297">
        <f>SUM(I11:I60)</f>
        <v>0</v>
      </c>
    </row>
    <row r="73" ht="19.5" customHeight="1"/>
  </sheetData>
  <mergeCells count="3">
    <mergeCell ref="F3:I3"/>
    <mergeCell ref="A4:I4"/>
    <mergeCell ref="A61:H61"/>
  </mergeCells>
  <phoneticPr fontId="7"/>
  <dataValidations count="1">
    <dataValidation type="list" allowBlank="1" showInputMessage="1" showErrorMessage="1" sqref="D7:D60" xr:uid="{668695EE-71C2-459F-BF85-BCE862C7F679}">
      <formula1>"宿泊費,消毒・清掃,感染性廃棄物処理費用,衛生用品購入,その他"</formula1>
    </dataValidation>
  </dataValidations>
  <printOptions horizontalCentered="1"/>
  <pageMargins left="0.59055118110236227" right="0.59055118110236227" top="0.59055118110236227" bottom="0.59055118110236227" header="0.31496062992125984" footer="0.31496062992125984"/>
  <pageSetup paperSize="9" scale="6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AE6BA-E777-4979-BAD7-8549E567FD98}">
  <sheetPr>
    <tabColor rgb="FF0070C0"/>
    <pageSetUpPr fitToPage="1"/>
  </sheetPr>
  <dimension ref="A2:L50"/>
  <sheetViews>
    <sheetView view="pageBreakPreview" topLeftCell="A4" zoomScaleNormal="100" zoomScaleSheetLayoutView="100" workbookViewId="0">
      <selection activeCell="E24" sqref="E24"/>
    </sheetView>
  </sheetViews>
  <sheetFormatPr defaultColWidth="8.88671875" defaultRowHeight="18"/>
  <cols>
    <col min="1" max="1" width="9.6640625" style="235" customWidth="1"/>
    <col min="2" max="2" width="17.44140625" style="235" customWidth="1"/>
    <col min="3" max="3" width="32.44140625" style="235" customWidth="1"/>
    <col min="4" max="4" width="19.88671875" style="235" customWidth="1"/>
    <col min="5" max="5" width="9.6640625" style="235" customWidth="1"/>
    <col min="6" max="8" width="9.6640625" style="273" customWidth="1"/>
    <col min="9" max="9" width="17.33203125" style="273" customWidth="1"/>
    <col min="10" max="10" width="8.88671875" style="235"/>
    <col min="11" max="11" width="16.33203125" style="235" customWidth="1"/>
    <col min="12" max="12" width="12.44140625" style="235" customWidth="1"/>
    <col min="13" max="16384" width="8.88671875" style="235"/>
  </cols>
  <sheetData>
    <row r="2" spans="1:12" ht="41.4" customHeight="1">
      <c r="A2" s="236" t="s">
        <v>363</v>
      </c>
    </row>
    <row r="3" spans="1:12" ht="30" customHeight="1">
      <c r="C3" s="274"/>
      <c r="D3" s="275" t="s">
        <v>182</v>
      </c>
      <c r="E3" s="735">
        <f>基本データ入力!E24</f>
        <v>0</v>
      </c>
      <c r="F3" s="736"/>
      <c r="G3" s="736"/>
      <c r="H3" s="736"/>
      <c r="I3" s="737"/>
    </row>
    <row r="4" spans="1:12" ht="409.2" customHeight="1">
      <c r="A4" s="738" t="s">
        <v>394</v>
      </c>
      <c r="B4" s="739"/>
      <c r="C4" s="739"/>
      <c r="D4" s="739"/>
      <c r="E4" s="739"/>
      <c r="F4" s="739"/>
      <c r="G4" s="739"/>
      <c r="H4" s="739"/>
      <c r="I4" s="739"/>
    </row>
    <row r="5" spans="1:12" s="277" customFormat="1" ht="21" customHeight="1">
      <c r="A5" s="235"/>
      <c r="B5" s="235"/>
      <c r="C5" s="235"/>
      <c r="D5" s="235"/>
      <c r="E5" s="235"/>
      <c r="F5" s="273"/>
      <c r="G5" s="273"/>
      <c r="H5" s="273"/>
      <c r="I5" s="298" t="s">
        <v>285</v>
      </c>
    </row>
    <row r="6" spans="1:12" s="277" customFormat="1" ht="35.4" customHeight="1">
      <c r="A6" s="240" t="s">
        <v>286</v>
      </c>
      <c r="B6" s="240" t="s">
        <v>287</v>
      </c>
      <c r="C6" s="240" t="s">
        <v>288</v>
      </c>
      <c r="D6" s="240" t="s">
        <v>289</v>
      </c>
      <c r="E6" s="240" t="s">
        <v>290</v>
      </c>
      <c r="F6" s="279" t="s">
        <v>270</v>
      </c>
      <c r="G6" s="299" t="s">
        <v>291</v>
      </c>
      <c r="H6" s="279" t="s">
        <v>269</v>
      </c>
      <c r="I6" s="279" t="s">
        <v>271</v>
      </c>
    </row>
    <row r="7" spans="1:12" s="277" customFormat="1">
      <c r="A7" s="240" t="s">
        <v>272</v>
      </c>
      <c r="B7" s="286" t="s">
        <v>292</v>
      </c>
      <c r="C7" s="283" t="s">
        <v>293</v>
      </c>
      <c r="D7" s="240" t="s">
        <v>294</v>
      </c>
      <c r="E7" s="300">
        <v>45098</v>
      </c>
      <c r="F7" s="284" t="s">
        <v>295</v>
      </c>
      <c r="G7" s="284">
        <v>20</v>
      </c>
      <c r="H7" s="284" t="s">
        <v>296</v>
      </c>
      <c r="I7" s="285">
        <v>10000</v>
      </c>
    </row>
    <row r="8" spans="1:12">
      <c r="A8" s="240" t="s">
        <v>272</v>
      </c>
      <c r="B8" s="286" t="s">
        <v>292</v>
      </c>
      <c r="C8" s="283" t="s">
        <v>297</v>
      </c>
      <c r="D8" s="240" t="s">
        <v>294</v>
      </c>
      <c r="E8" s="300">
        <v>45098</v>
      </c>
      <c r="F8" s="284">
        <v>1000</v>
      </c>
      <c r="G8" s="284">
        <v>2</v>
      </c>
      <c r="H8" s="284" t="s">
        <v>298</v>
      </c>
      <c r="I8" s="285">
        <f>F8*G8</f>
        <v>2000</v>
      </c>
    </row>
    <row r="9" spans="1:12">
      <c r="A9" s="240" t="s">
        <v>272</v>
      </c>
      <c r="B9" s="286" t="s">
        <v>292</v>
      </c>
      <c r="C9" s="283" t="s">
        <v>297</v>
      </c>
      <c r="D9" s="240" t="s">
        <v>294</v>
      </c>
      <c r="E9" s="300">
        <v>45098</v>
      </c>
      <c r="F9" s="284">
        <v>500</v>
      </c>
      <c r="G9" s="284">
        <v>3</v>
      </c>
      <c r="H9" s="284" t="s">
        <v>298</v>
      </c>
      <c r="I9" s="285">
        <f>F9*G9</f>
        <v>1500</v>
      </c>
    </row>
    <row r="10" spans="1:12">
      <c r="A10" s="286">
        <v>1</v>
      </c>
      <c r="B10" s="270"/>
      <c r="C10" s="270"/>
      <c r="D10" s="270"/>
      <c r="E10" s="301"/>
      <c r="F10" s="289"/>
      <c r="G10" s="289"/>
      <c r="H10" s="289"/>
      <c r="I10" s="285">
        <f t="shared" ref="I10:I49" si="0">F10*G10</f>
        <v>0</v>
      </c>
      <c r="K10" s="286" t="s">
        <v>364</v>
      </c>
      <c r="L10" s="290">
        <f>I50</f>
        <v>0</v>
      </c>
    </row>
    <row r="11" spans="1:12">
      <c r="A11" s="286">
        <v>2</v>
      </c>
      <c r="B11" s="270"/>
      <c r="C11" s="270"/>
      <c r="D11" s="270"/>
      <c r="E11" s="301"/>
      <c r="F11" s="289"/>
      <c r="G11" s="289"/>
      <c r="H11" s="289"/>
      <c r="I11" s="285">
        <f t="shared" si="0"/>
        <v>0</v>
      </c>
    </row>
    <row r="12" spans="1:12">
      <c r="A12" s="286">
        <v>3</v>
      </c>
      <c r="B12" s="270"/>
      <c r="C12" s="270"/>
      <c r="D12" s="270"/>
      <c r="E12" s="301"/>
      <c r="F12" s="289"/>
      <c r="G12" s="289"/>
      <c r="H12" s="289"/>
      <c r="I12" s="285">
        <f t="shared" si="0"/>
        <v>0</v>
      </c>
    </row>
    <row r="13" spans="1:12">
      <c r="A13" s="286">
        <v>4</v>
      </c>
      <c r="B13" s="270"/>
      <c r="C13" s="270"/>
      <c r="D13" s="270"/>
      <c r="E13" s="301"/>
      <c r="F13" s="289"/>
      <c r="G13" s="289"/>
      <c r="H13" s="289"/>
      <c r="I13" s="285">
        <f t="shared" si="0"/>
        <v>0</v>
      </c>
    </row>
    <row r="14" spans="1:12">
      <c r="A14" s="286">
        <v>5</v>
      </c>
      <c r="B14" s="270"/>
      <c r="C14" s="270"/>
      <c r="D14" s="270"/>
      <c r="E14" s="301"/>
      <c r="F14" s="289"/>
      <c r="G14" s="289"/>
      <c r="H14" s="289"/>
      <c r="I14" s="285">
        <f t="shared" si="0"/>
        <v>0</v>
      </c>
    </row>
    <row r="15" spans="1:12">
      <c r="A15" s="286">
        <v>6</v>
      </c>
      <c r="B15" s="270"/>
      <c r="C15" s="270"/>
      <c r="D15" s="270"/>
      <c r="E15" s="301"/>
      <c r="F15" s="289"/>
      <c r="G15" s="289"/>
      <c r="H15" s="289"/>
      <c r="I15" s="285">
        <f t="shared" si="0"/>
        <v>0</v>
      </c>
    </row>
    <row r="16" spans="1:12" s="277" customFormat="1">
      <c r="A16" s="286">
        <v>7</v>
      </c>
      <c r="B16" s="270"/>
      <c r="C16" s="270"/>
      <c r="D16" s="270"/>
      <c r="E16" s="301"/>
      <c r="F16" s="289"/>
      <c r="G16" s="289"/>
      <c r="H16" s="289"/>
      <c r="I16" s="285">
        <f t="shared" si="0"/>
        <v>0</v>
      </c>
    </row>
    <row r="17" spans="1:9" s="277" customFormat="1">
      <c r="A17" s="286">
        <v>8</v>
      </c>
      <c r="B17" s="270"/>
      <c r="C17" s="293"/>
      <c r="D17" s="293"/>
      <c r="E17" s="302"/>
      <c r="F17" s="294"/>
      <c r="G17" s="294"/>
      <c r="H17" s="294"/>
      <c r="I17" s="285">
        <f t="shared" si="0"/>
        <v>0</v>
      </c>
    </row>
    <row r="18" spans="1:9" s="277" customFormat="1">
      <c r="A18" s="286">
        <v>9</v>
      </c>
      <c r="B18" s="270"/>
      <c r="C18" s="270"/>
      <c r="D18" s="270"/>
      <c r="E18" s="301"/>
      <c r="F18" s="270"/>
      <c r="G18" s="270"/>
      <c r="H18" s="270"/>
      <c r="I18" s="285">
        <f t="shared" si="0"/>
        <v>0</v>
      </c>
    </row>
    <row r="19" spans="1:9" s="277" customFormat="1">
      <c r="A19" s="286">
        <v>10</v>
      </c>
      <c r="B19" s="270"/>
      <c r="C19" s="270"/>
      <c r="D19" s="270"/>
      <c r="E19" s="301"/>
      <c r="F19" s="270"/>
      <c r="G19" s="270"/>
      <c r="H19" s="270"/>
      <c r="I19" s="285">
        <f t="shared" si="0"/>
        <v>0</v>
      </c>
    </row>
    <row r="20" spans="1:9" s="277" customFormat="1">
      <c r="A20" s="286">
        <v>11</v>
      </c>
      <c r="B20" s="270"/>
      <c r="C20" s="270"/>
      <c r="D20" s="270"/>
      <c r="E20" s="301"/>
      <c r="F20" s="270"/>
      <c r="G20" s="270"/>
      <c r="H20" s="270"/>
      <c r="I20" s="285">
        <f t="shared" si="0"/>
        <v>0</v>
      </c>
    </row>
    <row r="21" spans="1:9" s="277" customFormat="1">
      <c r="A21" s="286">
        <v>12</v>
      </c>
      <c r="B21" s="270"/>
      <c r="C21" s="270"/>
      <c r="D21" s="270"/>
      <c r="E21" s="301"/>
      <c r="F21" s="270"/>
      <c r="G21" s="270"/>
      <c r="H21" s="270"/>
      <c r="I21" s="285">
        <f t="shared" si="0"/>
        <v>0</v>
      </c>
    </row>
    <row r="22" spans="1:9" s="277" customFormat="1">
      <c r="A22" s="286">
        <v>13</v>
      </c>
      <c r="B22" s="270"/>
      <c r="C22" s="270"/>
      <c r="D22" s="270"/>
      <c r="E22" s="301"/>
      <c r="F22" s="270"/>
      <c r="G22" s="270"/>
      <c r="H22" s="270"/>
      <c r="I22" s="285">
        <f t="shared" si="0"/>
        <v>0</v>
      </c>
    </row>
    <row r="23" spans="1:9">
      <c r="A23" s="286">
        <v>14</v>
      </c>
      <c r="B23" s="270"/>
      <c r="C23" s="270"/>
      <c r="D23" s="270"/>
      <c r="E23" s="301"/>
      <c r="F23" s="270"/>
      <c r="G23" s="270"/>
      <c r="H23" s="270"/>
      <c r="I23" s="285">
        <f t="shared" si="0"/>
        <v>0</v>
      </c>
    </row>
    <row r="24" spans="1:9">
      <c r="A24" s="286">
        <v>15</v>
      </c>
      <c r="B24" s="270"/>
      <c r="C24" s="270"/>
      <c r="D24" s="270"/>
      <c r="E24" s="301"/>
      <c r="F24" s="289"/>
      <c r="G24" s="289"/>
      <c r="H24" s="289"/>
      <c r="I24" s="285">
        <f t="shared" si="0"/>
        <v>0</v>
      </c>
    </row>
    <row r="25" spans="1:9">
      <c r="A25" s="286">
        <v>16</v>
      </c>
      <c r="B25" s="270"/>
      <c r="C25" s="270"/>
      <c r="D25" s="270"/>
      <c r="E25" s="301"/>
      <c r="F25" s="289"/>
      <c r="G25" s="289"/>
      <c r="H25" s="289"/>
      <c r="I25" s="285">
        <f t="shared" si="0"/>
        <v>0</v>
      </c>
    </row>
    <row r="26" spans="1:9">
      <c r="A26" s="286">
        <v>17</v>
      </c>
      <c r="B26" s="270"/>
      <c r="C26" s="270"/>
      <c r="D26" s="270"/>
      <c r="E26" s="301"/>
      <c r="F26" s="289"/>
      <c r="G26" s="289"/>
      <c r="H26" s="289"/>
      <c r="I26" s="285">
        <f t="shared" si="0"/>
        <v>0</v>
      </c>
    </row>
    <row r="27" spans="1:9">
      <c r="A27" s="286">
        <v>18</v>
      </c>
      <c r="B27" s="270"/>
      <c r="C27" s="270"/>
      <c r="D27" s="270"/>
      <c r="E27" s="301"/>
      <c r="F27" s="289"/>
      <c r="G27" s="289"/>
      <c r="H27" s="289"/>
      <c r="I27" s="285">
        <f t="shared" si="0"/>
        <v>0</v>
      </c>
    </row>
    <row r="28" spans="1:9">
      <c r="A28" s="286">
        <v>19</v>
      </c>
      <c r="B28" s="270"/>
      <c r="C28" s="270"/>
      <c r="D28" s="270"/>
      <c r="E28" s="301"/>
      <c r="F28" s="289"/>
      <c r="G28" s="289"/>
      <c r="H28" s="295"/>
      <c r="I28" s="285">
        <f t="shared" si="0"/>
        <v>0</v>
      </c>
    </row>
    <row r="29" spans="1:9">
      <c r="A29" s="286">
        <v>20</v>
      </c>
      <c r="B29" s="270"/>
      <c r="C29" s="270"/>
      <c r="D29" s="270"/>
      <c r="E29" s="301"/>
      <c r="F29" s="289"/>
      <c r="G29" s="289"/>
      <c r="H29" s="295"/>
      <c r="I29" s="296">
        <f t="shared" si="0"/>
        <v>0</v>
      </c>
    </row>
    <row r="30" spans="1:9">
      <c r="A30" s="286">
        <v>21</v>
      </c>
      <c r="B30" s="270"/>
      <c r="C30" s="270"/>
      <c r="D30" s="270"/>
      <c r="E30" s="301"/>
      <c r="F30" s="289"/>
      <c r="G30" s="289"/>
      <c r="H30" s="295"/>
      <c r="I30" s="296">
        <f t="shared" si="0"/>
        <v>0</v>
      </c>
    </row>
    <row r="31" spans="1:9">
      <c r="A31" s="286">
        <v>22</v>
      </c>
      <c r="B31" s="270"/>
      <c r="C31" s="270"/>
      <c r="D31" s="270"/>
      <c r="E31" s="301"/>
      <c r="F31" s="289"/>
      <c r="G31" s="289"/>
      <c r="H31" s="295"/>
      <c r="I31" s="296">
        <f t="shared" si="0"/>
        <v>0</v>
      </c>
    </row>
    <row r="32" spans="1:9">
      <c r="A32" s="286">
        <v>23</v>
      </c>
      <c r="B32" s="270"/>
      <c r="C32" s="270"/>
      <c r="D32" s="270"/>
      <c r="E32" s="301"/>
      <c r="F32" s="289"/>
      <c r="G32" s="289"/>
      <c r="H32" s="295"/>
      <c r="I32" s="296">
        <f t="shared" si="0"/>
        <v>0</v>
      </c>
    </row>
    <row r="33" spans="1:9">
      <c r="A33" s="286">
        <v>24</v>
      </c>
      <c r="B33" s="270"/>
      <c r="C33" s="270"/>
      <c r="D33" s="270"/>
      <c r="E33" s="301"/>
      <c r="F33" s="289"/>
      <c r="G33" s="289"/>
      <c r="H33" s="295"/>
      <c r="I33" s="296">
        <f t="shared" si="0"/>
        <v>0</v>
      </c>
    </row>
    <row r="34" spans="1:9">
      <c r="A34" s="286">
        <v>25</v>
      </c>
      <c r="B34" s="270"/>
      <c r="C34" s="270"/>
      <c r="D34" s="270"/>
      <c r="E34" s="301"/>
      <c r="F34" s="289"/>
      <c r="G34" s="289"/>
      <c r="H34" s="295"/>
      <c r="I34" s="296">
        <f t="shared" si="0"/>
        <v>0</v>
      </c>
    </row>
    <row r="35" spans="1:9">
      <c r="A35" s="286">
        <v>26</v>
      </c>
      <c r="B35" s="270"/>
      <c r="C35" s="270"/>
      <c r="D35" s="270"/>
      <c r="E35" s="301"/>
      <c r="F35" s="289"/>
      <c r="G35" s="289"/>
      <c r="H35" s="295"/>
      <c r="I35" s="296">
        <f t="shared" si="0"/>
        <v>0</v>
      </c>
    </row>
    <row r="36" spans="1:9">
      <c r="A36" s="286">
        <v>27</v>
      </c>
      <c r="B36" s="270"/>
      <c r="C36" s="270"/>
      <c r="D36" s="270"/>
      <c r="E36" s="301"/>
      <c r="F36" s="289"/>
      <c r="G36" s="289"/>
      <c r="H36" s="295"/>
      <c r="I36" s="296">
        <f t="shared" si="0"/>
        <v>0</v>
      </c>
    </row>
    <row r="37" spans="1:9">
      <c r="A37" s="286">
        <v>28</v>
      </c>
      <c r="B37" s="270"/>
      <c r="C37" s="270"/>
      <c r="D37" s="270"/>
      <c r="E37" s="301"/>
      <c r="F37" s="289"/>
      <c r="G37" s="289"/>
      <c r="H37" s="295"/>
      <c r="I37" s="296">
        <f t="shared" si="0"/>
        <v>0</v>
      </c>
    </row>
    <row r="38" spans="1:9">
      <c r="A38" s="286">
        <v>29</v>
      </c>
      <c r="B38" s="270"/>
      <c r="C38" s="270"/>
      <c r="D38" s="270"/>
      <c r="E38" s="301"/>
      <c r="F38" s="289"/>
      <c r="G38" s="289"/>
      <c r="H38" s="295"/>
      <c r="I38" s="296">
        <f t="shared" si="0"/>
        <v>0</v>
      </c>
    </row>
    <row r="39" spans="1:9">
      <c r="A39" s="286">
        <v>30</v>
      </c>
      <c r="B39" s="270"/>
      <c r="C39" s="270"/>
      <c r="D39" s="270"/>
      <c r="E39" s="301"/>
      <c r="F39" s="289"/>
      <c r="G39" s="289"/>
      <c r="H39" s="295"/>
      <c r="I39" s="296">
        <f t="shared" si="0"/>
        <v>0</v>
      </c>
    </row>
    <row r="40" spans="1:9">
      <c r="A40" s="286">
        <v>31</v>
      </c>
      <c r="B40" s="270"/>
      <c r="C40" s="270"/>
      <c r="D40" s="270"/>
      <c r="E40" s="301"/>
      <c r="F40" s="289"/>
      <c r="G40" s="289"/>
      <c r="H40" s="295"/>
      <c r="I40" s="296">
        <f t="shared" si="0"/>
        <v>0</v>
      </c>
    </row>
    <row r="41" spans="1:9">
      <c r="A41" s="286">
        <v>32</v>
      </c>
      <c r="B41" s="270"/>
      <c r="C41" s="270"/>
      <c r="D41" s="270"/>
      <c r="E41" s="301"/>
      <c r="F41" s="289"/>
      <c r="G41" s="289"/>
      <c r="H41" s="295"/>
      <c r="I41" s="296">
        <f t="shared" si="0"/>
        <v>0</v>
      </c>
    </row>
    <row r="42" spans="1:9">
      <c r="A42" s="286">
        <v>33</v>
      </c>
      <c r="B42" s="270"/>
      <c r="C42" s="270"/>
      <c r="D42" s="270"/>
      <c r="E42" s="301"/>
      <c r="F42" s="289"/>
      <c r="G42" s="289"/>
      <c r="H42" s="295"/>
      <c r="I42" s="296">
        <f t="shared" si="0"/>
        <v>0</v>
      </c>
    </row>
    <row r="43" spans="1:9">
      <c r="A43" s="286">
        <v>34</v>
      </c>
      <c r="B43" s="270"/>
      <c r="C43" s="270"/>
      <c r="D43" s="270"/>
      <c r="E43" s="301"/>
      <c r="F43" s="289"/>
      <c r="G43" s="289"/>
      <c r="H43" s="295"/>
      <c r="I43" s="296">
        <f t="shared" si="0"/>
        <v>0</v>
      </c>
    </row>
    <row r="44" spans="1:9">
      <c r="A44" s="286">
        <v>35</v>
      </c>
      <c r="B44" s="270"/>
      <c r="C44" s="270"/>
      <c r="D44" s="270"/>
      <c r="E44" s="301"/>
      <c r="F44" s="289"/>
      <c r="G44" s="289"/>
      <c r="H44" s="295"/>
      <c r="I44" s="296">
        <f t="shared" si="0"/>
        <v>0</v>
      </c>
    </row>
    <row r="45" spans="1:9">
      <c r="A45" s="286">
        <v>36</v>
      </c>
      <c r="B45" s="270"/>
      <c r="C45" s="270"/>
      <c r="D45" s="270"/>
      <c r="E45" s="301"/>
      <c r="F45" s="289"/>
      <c r="G45" s="289"/>
      <c r="H45" s="295"/>
      <c r="I45" s="296">
        <f t="shared" si="0"/>
        <v>0</v>
      </c>
    </row>
    <row r="46" spans="1:9">
      <c r="A46" s="286">
        <v>37</v>
      </c>
      <c r="B46" s="270"/>
      <c r="C46" s="270"/>
      <c r="D46" s="270"/>
      <c r="E46" s="301"/>
      <c r="F46" s="289"/>
      <c r="G46" s="289"/>
      <c r="H46" s="295"/>
      <c r="I46" s="296">
        <f t="shared" si="0"/>
        <v>0</v>
      </c>
    </row>
    <row r="47" spans="1:9">
      <c r="A47" s="286">
        <v>38</v>
      </c>
      <c r="B47" s="270"/>
      <c r="C47" s="270"/>
      <c r="D47" s="270"/>
      <c r="E47" s="301"/>
      <c r="F47" s="289"/>
      <c r="G47" s="289"/>
      <c r="H47" s="295"/>
      <c r="I47" s="296">
        <f t="shared" si="0"/>
        <v>0</v>
      </c>
    </row>
    <row r="48" spans="1:9">
      <c r="A48" s="286">
        <v>39</v>
      </c>
      <c r="B48" s="270"/>
      <c r="C48" s="270"/>
      <c r="D48" s="270"/>
      <c r="E48" s="301"/>
      <c r="F48" s="289"/>
      <c r="G48" s="289"/>
      <c r="H48" s="295"/>
      <c r="I48" s="296">
        <f t="shared" si="0"/>
        <v>0</v>
      </c>
    </row>
    <row r="49" spans="1:9" ht="18.600000000000001" thickBot="1">
      <c r="A49" s="286">
        <v>40</v>
      </c>
      <c r="B49" s="270"/>
      <c r="C49" s="270"/>
      <c r="D49" s="270"/>
      <c r="E49" s="301"/>
      <c r="F49" s="289"/>
      <c r="G49" s="289"/>
      <c r="H49" s="295"/>
      <c r="I49" s="296">
        <f t="shared" si="0"/>
        <v>0</v>
      </c>
    </row>
    <row r="50" spans="1:9" ht="18.600000000000001" thickBot="1">
      <c r="A50" s="742" t="s">
        <v>205</v>
      </c>
      <c r="B50" s="743"/>
      <c r="C50" s="743"/>
      <c r="D50" s="743"/>
      <c r="E50" s="743"/>
      <c r="F50" s="743"/>
      <c r="G50" s="743"/>
      <c r="H50" s="743"/>
      <c r="I50" s="297">
        <f>SUM(I10:I49)</f>
        <v>0</v>
      </c>
    </row>
  </sheetData>
  <mergeCells count="3">
    <mergeCell ref="E3:I3"/>
    <mergeCell ref="A4:I4"/>
    <mergeCell ref="A50:H50"/>
  </mergeCells>
  <phoneticPr fontId="7"/>
  <dataValidations count="1">
    <dataValidation type="list" allowBlank="1" showInputMessage="1" showErrorMessage="1" sqref="C10:C49" xr:uid="{03B4AE1E-2624-44FA-B749-FA007CCA42DF}">
      <formula1>"緊急雇用,超過勤務手当,危険手当"</formula1>
    </dataValidation>
  </dataValidations>
  <printOptions horizontalCentered="1"/>
  <pageMargins left="0.59055118110236227" right="0.59055118110236227" top="0.59055118110236227" bottom="0.59055118110236227" header="0.31496062992125984" footer="0.31496062992125984"/>
  <pageSetup paperSize="9" scale="6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A266-2EDC-4B6A-B5DD-7E8F382DEEC1}">
  <sheetPr>
    <tabColor rgb="FF0070C0"/>
    <pageSetUpPr fitToPage="1"/>
  </sheetPr>
  <dimension ref="A1:AU46"/>
  <sheetViews>
    <sheetView view="pageBreakPreview" zoomScale="85" zoomScaleNormal="100" zoomScaleSheetLayoutView="85" workbookViewId="0">
      <pane xSplit="2" ySplit="12" topLeftCell="C15" activePane="bottomRight" state="frozen"/>
      <selection activeCell="E24" sqref="E24"/>
      <selection pane="topRight" activeCell="E24" sqref="E24"/>
      <selection pane="bottomLeft" activeCell="E24" sqref="E24"/>
      <selection pane="bottomRight" activeCell="E24" sqref="E24"/>
    </sheetView>
  </sheetViews>
  <sheetFormatPr defaultRowHeight="13.2"/>
  <cols>
    <col min="1" max="1" width="5.44140625" customWidth="1"/>
    <col min="3" max="42" width="5.109375" customWidth="1"/>
    <col min="43" max="43" width="6.77734375" customWidth="1"/>
    <col min="44" max="44" width="10.77734375" customWidth="1"/>
    <col min="46" max="46" width="15" customWidth="1"/>
    <col min="47" max="47" width="72.33203125" customWidth="1"/>
    <col min="48" max="48" width="15.109375" customWidth="1"/>
  </cols>
  <sheetData>
    <row r="1" spans="1:47" ht="21" customHeight="1">
      <c r="A1" s="74" t="s">
        <v>365</v>
      </c>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747" t="s">
        <v>182</v>
      </c>
      <c r="AM1" s="747"/>
      <c r="AN1" s="747"/>
      <c r="AO1" s="747">
        <f>基本データ入力!E24</f>
        <v>0</v>
      </c>
      <c r="AP1" s="747"/>
      <c r="AQ1" s="747"/>
      <c r="AR1" s="747"/>
    </row>
    <row r="2" spans="1:47" ht="20.25" customHeight="1">
      <c r="AL2" s="747" t="s">
        <v>70</v>
      </c>
      <c r="AM2" s="747"/>
      <c r="AN2" s="747"/>
      <c r="AO2" s="747">
        <f>基本データ入力!E29</f>
        <v>0</v>
      </c>
      <c r="AP2" s="747"/>
      <c r="AQ2" s="747"/>
      <c r="AR2" s="747"/>
    </row>
    <row r="3" spans="1:47" ht="15" customHeight="1">
      <c r="B3" s="748" t="s">
        <v>366</v>
      </c>
      <c r="C3" s="748"/>
      <c r="D3" s="748"/>
      <c r="E3" s="748"/>
      <c r="F3" s="748"/>
      <c r="G3" s="748"/>
      <c r="H3" s="748"/>
      <c r="I3" s="748"/>
      <c r="J3" s="748"/>
      <c r="K3" s="748"/>
      <c r="L3" s="748"/>
      <c r="M3" s="748"/>
      <c r="N3" s="748"/>
      <c r="O3" s="748"/>
      <c r="P3" s="748"/>
      <c r="Q3" s="748"/>
      <c r="R3" s="748"/>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c r="AR3" s="748"/>
    </row>
    <row r="4" spans="1:47" ht="15" customHeight="1">
      <c r="B4" t="s">
        <v>390</v>
      </c>
      <c r="AT4" s="304">
        <v>1</v>
      </c>
      <c r="AU4" s="79" t="s">
        <v>367</v>
      </c>
    </row>
    <row r="5" spans="1:47" ht="15" customHeight="1">
      <c r="B5" t="s">
        <v>391</v>
      </c>
      <c r="AT5" s="304" t="s">
        <v>303</v>
      </c>
      <c r="AU5" s="79" t="s">
        <v>368</v>
      </c>
    </row>
    <row r="6" spans="1:47" ht="15" customHeight="1">
      <c r="B6" t="s">
        <v>392</v>
      </c>
      <c r="AT6" s="304" t="s">
        <v>369</v>
      </c>
      <c r="AU6" s="79" t="s">
        <v>370</v>
      </c>
    </row>
    <row r="7" spans="1:47" ht="15" customHeight="1">
      <c r="B7" t="s">
        <v>393</v>
      </c>
    </row>
    <row r="8" spans="1:47" ht="15" customHeight="1">
      <c r="B8" t="s">
        <v>371</v>
      </c>
    </row>
    <row r="9" spans="1:47" ht="15" customHeight="1" thickBot="1">
      <c r="B9" t="s">
        <v>299</v>
      </c>
    </row>
    <row r="10" spans="1:47" ht="21.6" customHeight="1" thickBot="1">
      <c r="AQ10" s="305" t="s">
        <v>261</v>
      </c>
      <c r="AR10" s="306" t="s">
        <v>300</v>
      </c>
    </row>
    <row r="11" spans="1:47" ht="23.4" customHeight="1">
      <c r="A11" s="75"/>
      <c r="B11" s="76" t="s">
        <v>301</v>
      </c>
      <c r="C11" s="307">
        <v>45200</v>
      </c>
      <c r="D11" s="308">
        <v>45201</v>
      </c>
      <c r="E11" s="309">
        <v>45202</v>
      </c>
      <c r="F11" s="308">
        <v>45203</v>
      </c>
      <c r="G11" s="309">
        <v>45204</v>
      </c>
      <c r="H11" s="308">
        <v>45205</v>
      </c>
      <c r="I11" s="309">
        <v>45206</v>
      </c>
      <c r="J11" s="308">
        <v>45207</v>
      </c>
      <c r="K11" s="309">
        <v>45208</v>
      </c>
      <c r="L11" s="308">
        <v>45209</v>
      </c>
      <c r="M11" s="309">
        <v>45210</v>
      </c>
      <c r="N11" s="308">
        <v>45211</v>
      </c>
      <c r="O11" s="309">
        <v>45212</v>
      </c>
      <c r="P11" s="308">
        <v>45213</v>
      </c>
      <c r="Q11" s="309">
        <v>45214</v>
      </c>
      <c r="R11" s="308">
        <v>45215</v>
      </c>
      <c r="S11" s="309">
        <v>45216</v>
      </c>
      <c r="T11" s="308">
        <v>45217</v>
      </c>
      <c r="U11" s="309">
        <v>45218</v>
      </c>
      <c r="V11" s="308">
        <v>45219</v>
      </c>
      <c r="W11" s="309">
        <v>45220</v>
      </c>
      <c r="X11" s="308">
        <v>45221</v>
      </c>
      <c r="Y11" s="309">
        <v>45222</v>
      </c>
      <c r="Z11" s="308">
        <v>45223</v>
      </c>
      <c r="AA11" s="309">
        <v>45224</v>
      </c>
      <c r="AB11" s="308">
        <v>45225</v>
      </c>
      <c r="AC11" s="309">
        <v>45226</v>
      </c>
      <c r="AD11" s="308">
        <v>45227</v>
      </c>
      <c r="AE11" s="309">
        <v>45228</v>
      </c>
      <c r="AF11" s="308">
        <v>45229</v>
      </c>
      <c r="AG11" s="309">
        <v>45230</v>
      </c>
      <c r="AH11" s="308">
        <v>45231</v>
      </c>
      <c r="AI11" s="309">
        <v>45232</v>
      </c>
      <c r="AJ11" s="308">
        <v>45233</v>
      </c>
      <c r="AK11" s="309">
        <v>45234</v>
      </c>
      <c r="AL11" s="308">
        <v>45235</v>
      </c>
      <c r="AM11" s="309">
        <v>45236</v>
      </c>
      <c r="AN11" s="308">
        <v>45237</v>
      </c>
      <c r="AO11" s="309">
        <v>45238</v>
      </c>
      <c r="AP11" s="310">
        <v>45239</v>
      </c>
      <c r="AQ11" s="311"/>
      <c r="AR11" s="78"/>
    </row>
    <row r="12" spans="1:47" ht="23.4" customHeight="1" thickBot="1">
      <c r="A12" s="75"/>
      <c r="B12" s="312" t="s">
        <v>302</v>
      </c>
      <c r="C12" s="313"/>
      <c r="D12" s="314"/>
      <c r="E12" s="315">
        <v>1</v>
      </c>
      <c r="F12" s="314">
        <v>1</v>
      </c>
      <c r="G12" s="315">
        <v>1</v>
      </c>
      <c r="H12" s="315">
        <v>1</v>
      </c>
      <c r="I12" s="314">
        <v>1</v>
      </c>
      <c r="J12" s="315">
        <v>1</v>
      </c>
      <c r="K12" s="315">
        <v>1</v>
      </c>
      <c r="L12" s="315">
        <v>1</v>
      </c>
      <c r="M12" s="316">
        <v>1</v>
      </c>
      <c r="N12" s="317" t="s">
        <v>303</v>
      </c>
      <c r="O12" s="317"/>
      <c r="P12" s="317"/>
      <c r="Q12" s="317"/>
      <c r="R12" s="317"/>
      <c r="S12" s="317"/>
      <c r="T12" s="316"/>
      <c r="U12" s="316"/>
      <c r="V12" s="315"/>
      <c r="W12" s="316"/>
      <c r="X12" s="316"/>
      <c r="Y12" s="316"/>
      <c r="Z12" s="316"/>
      <c r="AA12" s="316"/>
      <c r="AB12" s="316"/>
      <c r="AC12" s="316"/>
      <c r="AD12" s="316"/>
      <c r="AE12" s="316"/>
      <c r="AF12" s="316"/>
      <c r="AG12" s="315"/>
      <c r="AH12" s="315"/>
      <c r="AI12" s="314"/>
      <c r="AJ12" s="315"/>
      <c r="AK12" s="314"/>
      <c r="AL12" s="315"/>
      <c r="AM12" s="315"/>
      <c r="AN12" s="315"/>
      <c r="AO12" s="314"/>
      <c r="AP12" s="318"/>
      <c r="AQ12" s="319">
        <f>SUM(B12:AO12)</f>
        <v>9</v>
      </c>
      <c r="AR12" s="320"/>
    </row>
    <row r="13" spans="1:47" ht="23.4" customHeight="1" thickTop="1">
      <c r="A13" s="75"/>
      <c r="B13" s="321">
        <v>1</v>
      </c>
      <c r="C13" s="322"/>
      <c r="D13" s="323"/>
      <c r="E13" s="324"/>
      <c r="F13" s="323"/>
      <c r="G13" s="324"/>
      <c r="H13" s="324"/>
      <c r="I13" s="323"/>
      <c r="J13" s="324"/>
      <c r="K13" s="324"/>
      <c r="L13" s="324"/>
      <c r="M13" s="325"/>
      <c r="N13" s="325"/>
      <c r="O13" s="325"/>
      <c r="P13" s="325"/>
      <c r="Q13" s="325"/>
      <c r="R13" s="325"/>
      <c r="S13" s="325"/>
      <c r="T13" s="325"/>
      <c r="U13" s="325"/>
      <c r="V13" s="324"/>
      <c r="W13" s="325"/>
      <c r="X13" s="325"/>
      <c r="Y13" s="325"/>
      <c r="Z13" s="325"/>
      <c r="AA13" s="325"/>
      <c r="AB13" s="325"/>
      <c r="AC13" s="325"/>
      <c r="AD13" s="325"/>
      <c r="AE13" s="325"/>
      <c r="AF13" s="325"/>
      <c r="AG13" s="324"/>
      <c r="AH13" s="324"/>
      <c r="AI13" s="323"/>
      <c r="AJ13" s="324"/>
      <c r="AK13" s="323"/>
      <c r="AL13" s="324"/>
      <c r="AM13" s="324"/>
      <c r="AN13" s="324"/>
      <c r="AO13" s="323"/>
      <c r="AP13" s="326"/>
      <c r="AQ13" s="327">
        <f>SUM(C13:AP13)</f>
        <v>0</v>
      </c>
      <c r="AR13" s="328"/>
    </row>
    <row r="14" spans="1:47" ht="23.4" customHeight="1">
      <c r="A14" s="75"/>
      <c r="B14" s="80">
        <v>2</v>
      </c>
      <c r="C14" s="329"/>
      <c r="D14" s="330"/>
      <c r="E14" s="331"/>
      <c r="F14" s="330"/>
      <c r="G14" s="331"/>
      <c r="H14" s="331"/>
      <c r="I14" s="330"/>
      <c r="J14" s="331"/>
      <c r="K14" s="331"/>
      <c r="L14" s="331"/>
      <c r="M14" s="332"/>
      <c r="N14" s="332"/>
      <c r="O14" s="332"/>
      <c r="P14" s="332"/>
      <c r="Q14" s="332"/>
      <c r="R14" s="332"/>
      <c r="S14" s="332"/>
      <c r="T14" s="332"/>
      <c r="U14" s="332"/>
      <c r="V14" s="331"/>
      <c r="W14" s="332"/>
      <c r="X14" s="332"/>
      <c r="Y14" s="332"/>
      <c r="Z14" s="332"/>
      <c r="AA14" s="332"/>
      <c r="AB14" s="332"/>
      <c r="AC14" s="332"/>
      <c r="AD14" s="332"/>
      <c r="AE14" s="332"/>
      <c r="AF14" s="332"/>
      <c r="AG14" s="331"/>
      <c r="AH14" s="331"/>
      <c r="AI14" s="330"/>
      <c r="AJ14" s="331"/>
      <c r="AK14" s="330"/>
      <c r="AL14" s="331"/>
      <c r="AM14" s="331"/>
      <c r="AN14" s="331"/>
      <c r="AO14" s="330"/>
      <c r="AP14" s="333"/>
      <c r="AQ14" s="77">
        <f t="shared" ref="AQ14:AQ42" si="0">SUM(C14:AP14)</f>
        <v>0</v>
      </c>
      <c r="AR14" s="334"/>
    </row>
    <row r="15" spans="1:47" ht="23.4" customHeight="1">
      <c r="A15" s="75"/>
      <c r="B15" s="80">
        <v>3</v>
      </c>
      <c r="C15" s="329"/>
      <c r="D15" s="330"/>
      <c r="E15" s="331"/>
      <c r="F15" s="330"/>
      <c r="G15" s="331"/>
      <c r="H15" s="331"/>
      <c r="I15" s="330"/>
      <c r="J15" s="331"/>
      <c r="K15" s="331"/>
      <c r="L15" s="331"/>
      <c r="M15" s="332"/>
      <c r="N15" s="331"/>
      <c r="O15" s="331"/>
      <c r="P15" s="331"/>
      <c r="Q15" s="331"/>
      <c r="R15" s="331"/>
      <c r="S15" s="331"/>
      <c r="T15" s="331"/>
      <c r="U15" s="331"/>
      <c r="V15" s="331"/>
      <c r="W15" s="331"/>
      <c r="X15" s="331"/>
      <c r="Y15" s="331"/>
      <c r="Z15" s="331"/>
      <c r="AA15" s="331"/>
      <c r="AB15" s="331"/>
      <c r="AC15" s="331"/>
      <c r="AD15" s="331"/>
      <c r="AE15" s="331"/>
      <c r="AF15" s="331"/>
      <c r="AG15" s="331"/>
      <c r="AH15" s="331"/>
      <c r="AI15" s="330"/>
      <c r="AJ15" s="331"/>
      <c r="AK15" s="330"/>
      <c r="AL15" s="331"/>
      <c r="AM15" s="331"/>
      <c r="AN15" s="331"/>
      <c r="AO15" s="331"/>
      <c r="AP15" s="333"/>
      <c r="AQ15" s="77">
        <f t="shared" si="0"/>
        <v>0</v>
      </c>
      <c r="AR15" s="334"/>
    </row>
    <row r="16" spans="1:47" ht="23.4" customHeight="1">
      <c r="A16" s="75"/>
      <c r="B16" s="80">
        <v>4</v>
      </c>
      <c r="C16" s="329"/>
      <c r="D16" s="330"/>
      <c r="E16" s="331"/>
      <c r="F16" s="330"/>
      <c r="G16" s="331"/>
      <c r="H16" s="331"/>
      <c r="I16" s="330"/>
      <c r="J16" s="331"/>
      <c r="K16" s="331"/>
      <c r="L16" s="331"/>
      <c r="M16" s="332"/>
      <c r="N16" s="331"/>
      <c r="O16" s="331"/>
      <c r="P16" s="331"/>
      <c r="Q16" s="331"/>
      <c r="R16" s="331"/>
      <c r="S16" s="331"/>
      <c r="T16" s="331"/>
      <c r="U16" s="331"/>
      <c r="V16" s="331"/>
      <c r="W16" s="331"/>
      <c r="X16" s="331"/>
      <c r="Y16" s="331"/>
      <c r="Z16" s="331"/>
      <c r="AA16" s="331"/>
      <c r="AB16" s="332"/>
      <c r="AC16" s="331"/>
      <c r="AD16" s="331"/>
      <c r="AE16" s="331"/>
      <c r="AF16" s="331"/>
      <c r="AG16" s="331"/>
      <c r="AH16" s="331"/>
      <c r="AI16" s="330"/>
      <c r="AJ16" s="331"/>
      <c r="AK16" s="330"/>
      <c r="AL16" s="331"/>
      <c r="AM16" s="331"/>
      <c r="AN16" s="331"/>
      <c r="AO16" s="330"/>
      <c r="AP16" s="333"/>
      <c r="AQ16" s="77">
        <f t="shared" si="0"/>
        <v>0</v>
      </c>
      <c r="AR16" s="334"/>
    </row>
    <row r="17" spans="1:44" ht="23.4" customHeight="1">
      <c r="A17" s="75"/>
      <c r="B17" s="80">
        <v>5</v>
      </c>
      <c r="C17" s="329"/>
      <c r="D17" s="330"/>
      <c r="E17" s="331"/>
      <c r="F17" s="330"/>
      <c r="G17" s="331"/>
      <c r="H17" s="330"/>
      <c r="I17" s="331"/>
      <c r="J17" s="330"/>
      <c r="K17" s="331"/>
      <c r="L17" s="331"/>
      <c r="M17" s="332"/>
      <c r="N17" s="331"/>
      <c r="O17" s="331"/>
      <c r="P17" s="331"/>
      <c r="Q17" s="331"/>
      <c r="R17" s="331"/>
      <c r="S17" s="331"/>
      <c r="T17" s="331"/>
      <c r="U17" s="331"/>
      <c r="V17" s="331"/>
      <c r="W17" s="331"/>
      <c r="X17" s="331"/>
      <c r="Y17" s="331"/>
      <c r="Z17" s="331"/>
      <c r="AA17" s="331"/>
      <c r="AB17" s="330"/>
      <c r="AC17" s="330"/>
      <c r="AD17" s="330"/>
      <c r="AE17" s="330"/>
      <c r="AF17" s="330"/>
      <c r="AG17" s="330"/>
      <c r="AH17" s="331"/>
      <c r="AI17" s="330"/>
      <c r="AJ17" s="331"/>
      <c r="AK17" s="330"/>
      <c r="AL17" s="331"/>
      <c r="AM17" s="331"/>
      <c r="AN17" s="331"/>
      <c r="AO17" s="330"/>
      <c r="AP17" s="333"/>
      <c r="AQ17" s="77">
        <f t="shared" si="0"/>
        <v>0</v>
      </c>
      <c r="AR17" s="334"/>
    </row>
    <row r="18" spans="1:44" ht="23.4" customHeight="1">
      <c r="A18" s="75"/>
      <c r="B18" s="80">
        <v>6</v>
      </c>
      <c r="C18" s="329"/>
      <c r="D18" s="330"/>
      <c r="E18" s="330"/>
      <c r="F18" s="331"/>
      <c r="G18" s="330"/>
      <c r="H18" s="331"/>
      <c r="I18" s="331"/>
      <c r="J18" s="330"/>
      <c r="K18" s="331"/>
      <c r="L18" s="331"/>
      <c r="M18" s="331"/>
      <c r="N18" s="332"/>
      <c r="O18" s="331"/>
      <c r="P18" s="331"/>
      <c r="Q18" s="331"/>
      <c r="R18" s="331"/>
      <c r="S18" s="331"/>
      <c r="T18" s="331"/>
      <c r="U18" s="331"/>
      <c r="V18" s="331"/>
      <c r="W18" s="331"/>
      <c r="X18" s="331"/>
      <c r="Y18" s="331"/>
      <c r="Z18" s="331"/>
      <c r="AA18" s="331"/>
      <c r="AB18" s="330"/>
      <c r="AC18" s="330"/>
      <c r="AD18" s="330"/>
      <c r="AE18" s="330"/>
      <c r="AF18" s="330"/>
      <c r="AG18" s="330"/>
      <c r="AH18" s="331"/>
      <c r="AI18" s="330"/>
      <c r="AJ18" s="330"/>
      <c r="AK18" s="330"/>
      <c r="AL18" s="331"/>
      <c r="AM18" s="331"/>
      <c r="AN18" s="331"/>
      <c r="AO18" s="330"/>
      <c r="AP18" s="333"/>
      <c r="AQ18" s="77">
        <f t="shared" si="0"/>
        <v>0</v>
      </c>
      <c r="AR18" s="334"/>
    </row>
    <row r="19" spans="1:44" ht="23.4" customHeight="1">
      <c r="A19" s="75"/>
      <c r="B19" s="80">
        <v>7</v>
      </c>
      <c r="C19" s="329"/>
      <c r="D19" s="330"/>
      <c r="E19" s="331"/>
      <c r="F19" s="330"/>
      <c r="G19" s="331"/>
      <c r="H19" s="330"/>
      <c r="I19" s="331"/>
      <c r="J19" s="331"/>
      <c r="K19" s="330"/>
      <c r="L19" s="331"/>
      <c r="M19" s="331"/>
      <c r="N19" s="331"/>
      <c r="O19" s="332"/>
      <c r="P19" s="331"/>
      <c r="Q19" s="331"/>
      <c r="R19" s="331"/>
      <c r="S19" s="331"/>
      <c r="T19" s="331"/>
      <c r="U19" s="331"/>
      <c r="V19" s="331"/>
      <c r="W19" s="331"/>
      <c r="X19" s="331"/>
      <c r="Y19" s="331"/>
      <c r="Z19" s="331"/>
      <c r="AA19" s="331"/>
      <c r="AB19" s="332"/>
      <c r="AC19" s="332"/>
      <c r="AD19" s="332"/>
      <c r="AE19" s="332"/>
      <c r="AF19" s="332"/>
      <c r="AG19" s="331"/>
      <c r="AH19" s="331"/>
      <c r="AI19" s="330"/>
      <c r="AJ19" s="331"/>
      <c r="AK19" s="330"/>
      <c r="AL19" s="331"/>
      <c r="AM19" s="331"/>
      <c r="AN19" s="331"/>
      <c r="AO19" s="330"/>
      <c r="AP19" s="333"/>
      <c r="AQ19" s="77">
        <f t="shared" si="0"/>
        <v>0</v>
      </c>
      <c r="AR19" s="334"/>
    </row>
    <row r="20" spans="1:44" ht="23.4" customHeight="1">
      <c r="A20" s="75"/>
      <c r="B20" s="80">
        <v>8</v>
      </c>
      <c r="C20" s="329"/>
      <c r="D20" s="330"/>
      <c r="E20" s="331"/>
      <c r="F20" s="330"/>
      <c r="G20" s="330"/>
      <c r="H20" s="331"/>
      <c r="I20" s="330"/>
      <c r="J20" s="331"/>
      <c r="K20" s="331"/>
      <c r="L20" s="330"/>
      <c r="M20" s="331"/>
      <c r="N20" s="331"/>
      <c r="O20" s="331"/>
      <c r="P20" s="332"/>
      <c r="Q20" s="331"/>
      <c r="R20" s="331"/>
      <c r="S20" s="331"/>
      <c r="T20" s="331"/>
      <c r="U20" s="331"/>
      <c r="V20" s="331"/>
      <c r="W20" s="331"/>
      <c r="X20" s="331"/>
      <c r="Y20" s="331"/>
      <c r="Z20" s="331"/>
      <c r="AA20" s="331"/>
      <c r="AB20" s="332"/>
      <c r="AC20" s="332"/>
      <c r="AD20" s="332"/>
      <c r="AE20" s="332"/>
      <c r="AF20" s="332"/>
      <c r="AG20" s="332"/>
      <c r="AH20" s="331"/>
      <c r="AI20" s="335"/>
      <c r="AJ20" s="331"/>
      <c r="AK20" s="330"/>
      <c r="AL20" s="331"/>
      <c r="AM20" s="331"/>
      <c r="AN20" s="331"/>
      <c r="AO20" s="330"/>
      <c r="AP20" s="333"/>
      <c r="AQ20" s="77">
        <f t="shared" si="0"/>
        <v>0</v>
      </c>
      <c r="AR20" s="334"/>
    </row>
    <row r="21" spans="1:44" ht="23.4" customHeight="1">
      <c r="A21" s="75"/>
      <c r="B21" s="80">
        <v>9</v>
      </c>
      <c r="C21" s="329"/>
      <c r="D21" s="330"/>
      <c r="E21" s="331"/>
      <c r="F21" s="330"/>
      <c r="G21" s="331"/>
      <c r="H21" s="331"/>
      <c r="I21" s="331"/>
      <c r="J21" s="330"/>
      <c r="K21" s="331"/>
      <c r="L21" s="330"/>
      <c r="M21" s="331"/>
      <c r="N21" s="331"/>
      <c r="O21" s="330"/>
      <c r="P21" s="331"/>
      <c r="Q21" s="331"/>
      <c r="R21" s="331"/>
      <c r="S21" s="332"/>
      <c r="T21" s="331"/>
      <c r="U21" s="331"/>
      <c r="V21" s="331"/>
      <c r="W21" s="331"/>
      <c r="X21" s="331"/>
      <c r="Y21" s="331"/>
      <c r="Z21" s="331"/>
      <c r="AA21" s="331"/>
      <c r="AB21" s="332"/>
      <c r="AC21" s="332"/>
      <c r="AD21" s="332"/>
      <c r="AE21" s="332"/>
      <c r="AF21" s="332"/>
      <c r="AG21" s="331"/>
      <c r="AH21" s="331"/>
      <c r="AI21" s="335"/>
      <c r="AJ21" s="331"/>
      <c r="AK21" s="330"/>
      <c r="AL21" s="331"/>
      <c r="AM21" s="331"/>
      <c r="AN21" s="331"/>
      <c r="AO21" s="330"/>
      <c r="AP21" s="333"/>
      <c r="AQ21" s="77">
        <f t="shared" si="0"/>
        <v>0</v>
      </c>
      <c r="AR21" s="334"/>
    </row>
    <row r="22" spans="1:44" ht="23.4" customHeight="1">
      <c r="A22" s="75"/>
      <c r="B22" s="80">
        <v>10</v>
      </c>
      <c r="C22" s="329"/>
      <c r="D22" s="330"/>
      <c r="E22" s="331"/>
      <c r="F22" s="330"/>
      <c r="G22" s="331"/>
      <c r="H22" s="331"/>
      <c r="I22" s="331"/>
      <c r="J22" s="331"/>
      <c r="K22" s="331"/>
      <c r="L22" s="331"/>
      <c r="M22" s="331"/>
      <c r="N22" s="331"/>
      <c r="O22" s="331"/>
      <c r="P22" s="331"/>
      <c r="Q22" s="331"/>
      <c r="R22" s="331"/>
      <c r="S22" s="331"/>
      <c r="T22" s="331"/>
      <c r="U22" s="331"/>
      <c r="V22" s="331"/>
      <c r="W22" s="331"/>
      <c r="X22" s="331"/>
      <c r="Y22" s="331"/>
      <c r="Z22" s="331"/>
      <c r="AA22" s="331"/>
      <c r="AB22" s="331"/>
      <c r="AC22" s="332"/>
      <c r="AD22" s="332"/>
      <c r="AE22" s="332"/>
      <c r="AF22" s="332"/>
      <c r="AG22" s="332"/>
      <c r="AH22" s="331"/>
      <c r="AI22" s="335"/>
      <c r="AJ22" s="331"/>
      <c r="AK22" s="330"/>
      <c r="AL22" s="331"/>
      <c r="AM22" s="331"/>
      <c r="AN22" s="331"/>
      <c r="AO22" s="330"/>
      <c r="AP22" s="333"/>
      <c r="AQ22" s="77">
        <f t="shared" si="0"/>
        <v>0</v>
      </c>
      <c r="AR22" s="334"/>
    </row>
    <row r="23" spans="1:44" ht="23.4" customHeight="1">
      <c r="A23" s="75"/>
      <c r="B23" s="80">
        <v>11</v>
      </c>
      <c r="C23" s="329"/>
      <c r="D23" s="330"/>
      <c r="E23" s="331"/>
      <c r="F23" s="330"/>
      <c r="G23" s="331"/>
      <c r="H23" s="331"/>
      <c r="I23" s="331"/>
      <c r="J23" s="331"/>
      <c r="K23" s="330"/>
      <c r="L23" s="331"/>
      <c r="M23" s="330"/>
      <c r="N23" s="331"/>
      <c r="O23" s="331"/>
      <c r="P23" s="330"/>
      <c r="Q23" s="331"/>
      <c r="R23" s="331"/>
      <c r="S23" s="331"/>
      <c r="T23" s="332"/>
      <c r="U23" s="331"/>
      <c r="V23" s="331"/>
      <c r="W23" s="331"/>
      <c r="X23" s="331"/>
      <c r="Y23" s="331"/>
      <c r="Z23" s="331"/>
      <c r="AA23" s="331"/>
      <c r="AB23" s="331"/>
      <c r="AC23" s="330"/>
      <c r="AD23" s="330"/>
      <c r="AE23" s="330"/>
      <c r="AF23" s="330"/>
      <c r="AG23" s="330"/>
      <c r="AH23" s="331"/>
      <c r="AI23" s="330"/>
      <c r="AJ23" s="331"/>
      <c r="AK23" s="330"/>
      <c r="AL23" s="331"/>
      <c r="AM23" s="331"/>
      <c r="AN23" s="331"/>
      <c r="AO23" s="330"/>
      <c r="AP23" s="333"/>
      <c r="AQ23" s="77">
        <f t="shared" si="0"/>
        <v>0</v>
      </c>
      <c r="AR23" s="334"/>
    </row>
    <row r="24" spans="1:44" ht="23.4" customHeight="1">
      <c r="A24" s="75"/>
      <c r="B24" s="80">
        <v>12</v>
      </c>
      <c r="C24" s="336"/>
      <c r="D24" s="330"/>
      <c r="E24" s="331"/>
      <c r="F24" s="337"/>
      <c r="G24" s="338"/>
      <c r="H24" s="331"/>
      <c r="I24" s="331"/>
      <c r="J24" s="331"/>
      <c r="K24" s="331"/>
      <c r="L24" s="331"/>
      <c r="M24" s="331"/>
      <c r="N24" s="331"/>
      <c r="O24" s="331"/>
      <c r="P24" s="331"/>
      <c r="Q24" s="331"/>
      <c r="R24" s="331"/>
      <c r="S24" s="331"/>
      <c r="T24" s="331"/>
      <c r="U24" s="331"/>
      <c r="V24" s="331"/>
      <c r="W24" s="331"/>
      <c r="X24" s="331"/>
      <c r="Y24" s="331"/>
      <c r="Z24" s="331"/>
      <c r="AA24" s="331"/>
      <c r="AB24" s="331"/>
      <c r="AC24" s="332"/>
      <c r="AD24" s="332"/>
      <c r="AE24" s="332"/>
      <c r="AF24" s="332"/>
      <c r="AG24" s="332"/>
      <c r="AH24" s="331"/>
      <c r="AI24" s="335"/>
      <c r="AJ24" s="331"/>
      <c r="AK24" s="335"/>
      <c r="AL24" s="332"/>
      <c r="AM24" s="332"/>
      <c r="AN24" s="331"/>
      <c r="AO24" s="330"/>
      <c r="AP24" s="333"/>
      <c r="AQ24" s="77">
        <f t="shared" si="0"/>
        <v>0</v>
      </c>
      <c r="AR24" s="334"/>
    </row>
    <row r="25" spans="1:44" ht="23.4" customHeight="1">
      <c r="A25" s="75"/>
      <c r="B25" s="80">
        <v>13</v>
      </c>
      <c r="C25" s="336"/>
      <c r="D25" s="330"/>
      <c r="E25" s="331"/>
      <c r="F25" s="330"/>
      <c r="G25" s="331"/>
      <c r="H25" s="331"/>
      <c r="I25" s="331"/>
      <c r="J25" s="331"/>
      <c r="K25" s="331"/>
      <c r="L25" s="331"/>
      <c r="M25" s="331"/>
      <c r="N25" s="331"/>
      <c r="O25" s="331"/>
      <c r="P25" s="330"/>
      <c r="Q25" s="331"/>
      <c r="R25" s="330"/>
      <c r="S25" s="331"/>
      <c r="T25" s="331"/>
      <c r="U25" s="330"/>
      <c r="V25" s="331"/>
      <c r="W25" s="331"/>
      <c r="X25" s="331"/>
      <c r="Y25" s="332"/>
      <c r="Z25" s="331"/>
      <c r="AA25" s="331"/>
      <c r="AB25" s="331"/>
      <c r="AC25" s="332"/>
      <c r="AD25" s="332"/>
      <c r="AE25" s="332"/>
      <c r="AF25" s="332"/>
      <c r="AG25" s="331"/>
      <c r="AH25" s="331"/>
      <c r="AI25" s="330"/>
      <c r="AJ25" s="331"/>
      <c r="AK25" s="335"/>
      <c r="AL25" s="332"/>
      <c r="AM25" s="332"/>
      <c r="AN25" s="331"/>
      <c r="AO25" s="330"/>
      <c r="AP25" s="333"/>
      <c r="AQ25" s="77">
        <f t="shared" si="0"/>
        <v>0</v>
      </c>
      <c r="AR25" s="334"/>
    </row>
    <row r="26" spans="1:44" ht="23.4" customHeight="1">
      <c r="A26" s="75"/>
      <c r="B26" s="80">
        <v>14</v>
      </c>
      <c r="C26" s="339"/>
      <c r="D26" s="332"/>
      <c r="E26" s="332"/>
      <c r="F26" s="332"/>
      <c r="G26" s="332"/>
      <c r="H26" s="331"/>
      <c r="I26" s="331"/>
      <c r="J26" s="331"/>
      <c r="K26" s="331"/>
      <c r="L26" s="331"/>
      <c r="M26" s="331"/>
      <c r="N26" s="331"/>
      <c r="O26" s="331"/>
      <c r="P26" s="330"/>
      <c r="Q26" s="331"/>
      <c r="R26" s="330"/>
      <c r="S26" s="331"/>
      <c r="T26" s="331"/>
      <c r="U26" s="330"/>
      <c r="V26" s="331"/>
      <c r="W26" s="331"/>
      <c r="X26" s="331"/>
      <c r="Y26" s="332"/>
      <c r="Z26" s="332"/>
      <c r="AA26" s="331"/>
      <c r="AB26" s="331"/>
      <c r="AC26" s="331"/>
      <c r="AD26" s="330"/>
      <c r="AE26" s="330"/>
      <c r="AF26" s="330"/>
      <c r="AG26" s="330"/>
      <c r="AH26" s="331"/>
      <c r="AI26" s="330"/>
      <c r="AJ26" s="331"/>
      <c r="AK26" s="335"/>
      <c r="AL26" s="332"/>
      <c r="AM26" s="332"/>
      <c r="AN26" s="331"/>
      <c r="AO26" s="330"/>
      <c r="AP26" s="333"/>
      <c r="AQ26" s="77">
        <f t="shared" si="0"/>
        <v>0</v>
      </c>
      <c r="AR26" s="334"/>
    </row>
    <row r="27" spans="1:44" ht="23.4" customHeight="1">
      <c r="A27" s="75"/>
      <c r="B27" s="80">
        <v>15</v>
      </c>
      <c r="C27" s="339"/>
      <c r="D27" s="332"/>
      <c r="E27" s="332"/>
      <c r="F27" s="332"/>
      <c r="G27" s="332"/>
      <c r="H27" s="331"/>
      <c r="I27" s="331"/>
      <c r="J27" s="331"/>
      <c r="K27" s="331"/>
      <c r="L27" s="331"/>
      <c r="M27" s="331"/>
      <c r="N27" s="331"/>
      <c r="O27" s="330"/>
      <c r="P27" s="331"/>
      <c r="Q27" s="330"/>
      <c r="R27" s="331"/>
      <c r="S27" s="331"/>
      <c r="T27" s="330"/>
      <c r="U27" s="331"/>
      <c r="V27" s="331"/>
      <c r="W27" s="331"/>
      <c r="X27" s="332"/>
      <c r="Y27" s="332"/>
      <c r="Z27" s="331"/>
      <c r="AA27" s="331"/>
      <c r="AB27" s="331"/>
      <c r="AC27" s="332"/>
      <c r="AD27" s="332"/>
      <c r="AE27" s="332"/>
      <c r="AF27" s="332"/>
      <c r="AG27" s="332"/>
      <c r="AH27" s="331"/>
      <c r="AI27" s="330"/>
      <c r="AJ27" s="331"/>
      <c r="AK27" s="335"/>
      <c r="AL27" s="332"/>
      <c r="AM27" s="332"/>
      <c r="AN27" s="331"/>
      <c r="AO27" s="330"/>
      <c r="AP27" s="333"/>
      <c r="AQ27" s="77">
        <f t="shared" si="0"/>
        <v>0</v>
      </c>
      <c r="AR27" s="334"/>
    </row>
    <row r="28" spans="1:44" ht="23.4" customHeight="1">
      <c r="A28" s="75"/>
      <c r="B28" s="80">
        <v>16</v>
      </c>
      <c r="C28" s="339"/>
      <c r="D28" s="332"/>
      <c r="E28" s="332"/>
      <c r="F28" s="332"/>
      <c r="G28" s="332"/>
      <c r="H28" s="331"/>
      <c r="I28" s="331"/>
      <c r="J28" s="331"/>
      <c r="K28" s="331"/>
      <c r="L28" s="331"/>
      <c r="M28" s="331"/>
      <c r="N28" s="331"/>
      <c r="O28" s="331"/>
      <c r="P28" s="330"/>
      <c r="Q28" s="331"/>
      <c r="R28" s="330"/>
      <c r="S28" s="331"/>
      <c r="T28" s="331"/>
      <c r="U28" s="330"/>
      <c r="V28" s="331"/>
      <c r="W28" s="331"/>
      <c r="X28" s="331"/>
      <c r="Y28" s="332"/>
      <c r="Z28" s="331"/>
      <c r="AA28" s="331"/>
      <c r="AB28" s="331"/>
      <c r="AC28" s="331"/>
      <c r="AD28" s="332"/>
      <c r="AE28" s="332"/>
      <c r="AF28" s="332"/>
      <c r="AG28" s="332"/>
      <c r="AH28" s="331"/>
      <c r="AI28" s="335"/>
      <c r="AJ28" s="331"/>
      <c r="AK28" s="330"/>
      <c r="AL28" s="332"/>
      <c r="AM28" s="332"/>
      <c r="AN28" s="331"/>
      <c r="AO28" s="330"/>
      <c r="AP28" s="333"/>
      <c r="AQ28" s="77">
        <f t="shared" si="0"/>
        <v>0</v>
      </c>
      <c r="AR28" s="334"/>
    </row>
    <row r="29" spans="1:44" ht="23.4" customHeight="1">
      <c r="A29" s="75"/>
      <c r="B29" s="80">
        <v>17</v>
      </c>
      <c r="C29" s="336"/>
      <c r="D29" s="330"/>
      <c r="E29" s="331"/>
      <c r="F29" s="330"/>
      <c r="G29" s="331"/>
      <c r="H29" s="331"/>
      <c r="I29" s="331"/>
      <c r="J29" s="331"/>
      <c r="K29" s="331"/>
      <c r="L29" s="331"/>
      <c r="M29" s="331"/>
      <c r="N29" s="331"/>
      <c r="O29" s="331"/>
      <c r="P29" s="330"/>
      <c r="Q29" s="331"/>
      <c r="R29" s="330"/>
      <c r="S29" s="331"/>
      <c r="T29" s="331"/>
      <c r="U29" s="330"/>
      <c r="V29" s="331"/>
      <c r="W29" s="331"/>
      <c r="X29" s="331"/>
      <c r="Y29" s="332"/>
      <c r="Z29" s="331"/>
      <c r="AA29" s="331"/>
      <c r="AB29" s="331"/>
      <c r="AC29" s="332"/>
      <c r="AD29" s="332"/>
      <c r="AE29" s="332"/>
      <c r="AF29" s="332"/>
      <c r="AG29" s="331"/>
      <c r="AH29" s="331"/>
      <c r="AI29" s="335"/>
      <c r="AJ29" s="331"/>
      <c r="AK29" s="335"/>
      <c r="AL29" s="332"/>
      <c r="AM29" s="332"/>
      <c r="AN29" s="331"/>
      <c r="AO29" s="330"/>
      <c r="AP29" s="333"/>
      <c r="AQ29" s="77">
        <f t="shared" si="0"/>
        <v>0</v>
      </c>
      <c r="AR29" s="334"/>
    </row>
    <row r="30" spans="1:44" ht="23.4" customHeight="1">
      <c r="A30" s="75"/>
      <c r="B30" s="80">
        <v>18</v>
      </c>
      <c r="C30" s="329"/>
      <c r="D30" s="331"/>
      <c r="E30" s="330"/>
      <c r="F30" s="331"/>
      <c r="G30" s="330"/>
      <c r="H30" s="331"/>
      <c r="I30" s="331"/>
      <c r="J30" s="331"/>
      <c r="K30" s="331"/>
      <c r="L30" s="331"/>
      <c r="M30" s="331"/>
      <c r="N30" s="331"/>
      <c r="O30" s="330"/>
      <c r="P30" s="331"/>
      <c r="Q30" s="330"/>
      <c r="R30" s="331"/>
      <c r="S30" s="331"/>
      <c r="T30" s="330"/>
      <c r="U30" s="331"/>
      <c r="V30" s="331"/>
      <c r="W30" s="331"/>
      <c r="X30" s="332"/>
      <c r="Y30" s="331"/>
      <c r="Z30" s="331"/>
      <c r="AA30" s="331"/>
      <c r="AB30" s="331"/>
      <c r="AC30" s="331"/>
      <c r="AD30" s="332"/>
      <c r="AE30" s="332"/>
      <c r="AF30" s="332"/>
      <c r="AG30" s="332"/>
      <c r="AH30" s="331"/>
      <c r="AI30" s="335"/>
      <c r="AJ30" s="331"/>
      <c r="AK30" s="335"/>
      <c r="AL30" s="332"/>
      <c r="AM30" s="332"/>
      <c r="AN30" s="331"/>
      <c r="AO30" s="330"/>
      <c r="AP30" s="333"/>
      <c r="AQ30" s="77">
        <f t="shared" si="0"/>
        <v>0</v>
      </c>
      <c r="AR30" s="334"/>
    </row>
    <row r="31" spans="1:44" ht="23.4" customHeight="1">
      <c r="A31" s="75"/>
      <c r="B31" s="80">
        <v>19</v>
      </c>
      <c r="C31" s="336"/>
      <c r="D31" s="330"/>
      <c r="E31" s="331"/>
      <c r="F31" s="331"/>
      <c r="G31" s="330"/>
      <c r="H31" s="331"/>
      <c r="I31" s="331"/>
      <c r="J31" s="331"/>
      <c r="K31" s="331"/>
      <c r="L31" s="331"/>
      <c r="M31" s="330"/>
      <c r="N31" s="331"/>
      <c r="O31" s="330"/>
      <c r="P31" s="331"/>
      <c r="Q31" s="331"/>
      <c r="R31" s="330"/>
      <c r="S31" s="331"/>
      <c r="T31" s="331"/>
      <c r="U31" s="331"/>
      <c r="V31" s="332"/>
      <c r="W31" s="331"/>
      <c r="X31" s="331"/>
      <c r="Y31" s="331"/>
      <c r="Z31" s="331"/>
      <c r="AA31" s="331"/>
      <c r="AB31" s="332"/>
      <c r="AC31" s="332"/>
      <c r="AD31" s="332"/>
      <c r="AE31" s="332"/>
      <c r="AF31" s="332"/>
      <c r="AG31" s="332"/>
      <c r="AH31" s="331"/>
      <c r="AI31" s="330"/>
      <c r="AJ31" s="331"/>
      <c r="AK31" s="330"/>
      <c r="AL31" s="331"/>
      <c r="AM31" s="331"/>
      <c r="AN31" s="331"/>
      <c r="AO31" s="330"/>
      <c r="AP31" s="333"/>
      <c r="AQ31" s="77">
        <f t="shared" si="0"/>
        <v>0</v>
      </c>
      <c r="AR31" s="334"/>
    </row>
    <row r="32" spans="1:44" ht="23.4" customHeight="1">
      <c r="A32" s="75"/>
      <c r="B32" s="80">
        <v>20</v>
      </c>
      <c r="C32" s="336"/>
      <c r="D32" s="340"/>
      <c r="E32" s="338"/>
      <c r="F32" s="340"/>
      <c r="G32" s="340"/>
      <c r="H32" s="340"/>
      <c r="I32" s="340"/>
      <c r="J32" s="338"/>
      <c r="K32" s="340"/>
      <c r="L32" s="340"/>
      <c r="M32" s="338"/>
      <c r="N32" s="338"/>
      <c r="O32" s="341"/>
      <c r="P32" s="341"/>
      <c r="Q32" s="330"/>
      <c r="R32" s="331"/>
      <c r="S32" s="330"/>
      <c r="T32" s="331"/>
      <c r="U32" s="331"/>
      <c r="V32" s="330"/>
      <c r="W32" s="331"/>
      <c r="X32" s="331"/>
      <c r="Y32" s="331"/>
      <c r="Z32" s="332"/>
      <c r="AA32" s="341"/>
      <c r="AB32" s="341"/>
      <c r="AC32" s="341"/>
      <c r="AD32" s="341"/>
      <c r="AE32" s="341"/>
      <c r="AF32" s="341"/>
      <c r="AG32" s="341"/>
      <c r="AH32" s="338"/>
      <c r="AI32" s="340"/>
      <c r="AJ32" s="338"/>
      <c r="AK32" s="340"/>
      <c r="AL32" s="338"/>
      <c r="AM32" s="338"/>
      <c r="AN32" s="338"/>
      <c r="AO32" s="340"/>
      <c r="AP32" s="342"/>
      <c r="AQ32" s="343">
        <f t="shared" si="0"/>
        <v>0</v>
      </c>
      <c r="AR32" s="344"/>
    </row>
    <row r="33" spans="1:44" ht="23.4" customHeight="1">
      <c r="A33" s="75"/>
      <c r="B33" s="80">
        <v>21</v>
      </c>
      <c r="C33" s="336"/>
      <c r="D33" s="340"/>
      <c r="E33" s="338"/>
      <c r="F33" s="340"/>
      <c r="G33" s="340"/>
      <c r="H33" s="340"/>
      <c r="I33" s="340"/>
      <c r="J33" s="338"/>
      <c r="K33" s="340"/>
      <c r="L33" s="340"/>
      <c r="M33" s="338"/>
      <c r="N33" s="338"/>
      <c r="O33" s="341"/>
      <c r="P33" s="341"/>
      <c r="Q33" s="341"/>
      <c r="R33" s="341"/>
      <c r="S33" s="341"/>
      <c r="T33" s="341"/>
      <c r="U33" s="341"/>
      <c r="V33" s="341"/>
      <c r="W33" s="341"/>
      <c r="X33" s="341"/>
      <c r="Y33" s="341"/>
      <c r="Z33" s="341"/>
      <c r="AA33" s="341"/>
      <c r="AB33" s="341"/>
      <c r="AC33" s="341"/>
      <c r="AD33" s="341"/>
      <c r="AE33" s="341"/>
      <c r="AF33" s="341"/>
      <c r="AG33" s="341"/>
      <c r="AH33" s="338"/>
      <c r="AI33" s="340"/>
      <c r="AJ33" s="338"/>
      <c r="AK33" s="340"/>
      <c r="AL33" s="338"/>
      <c r="AM33" s="338"/>
      <c r="AN33" s="338"/>
      <c r="AO33" s="340"/>
      <c r="AP33" s="342"/>
      <c r="AQ33" s="343">
        <f t="shared" si="0"/>
        <v>0</v>
      </c>
      <c r="AR33" s="344"/>
    </row>
    <row r="34" spans="1:44" ht="23.4" customHeight="1">
      <c r="A34" s="75"/>
      <c r="B34" s="80">
        <v>22</v>
      </c>
      <c r="C34" s="336"/>
      <c r="D34" s="340"/>
      <c r="E34" s="338"/>
      <c r="F34" s="340"/>
      <c r="G34" s="340"/>
      <c r="H34" s="340"/>
      <c r="I34" s="340"/>
      <c r="J34" s="338"/>
      <c r="K34" s="340"/>
      <c r="L34" s="340"/>
      <c r="M34" s="338"/>
      <c r="N34" s="330"/>
      <c r="O34" s="331"/>
      <c r="P34" s="330"/>
      <c r="Q34" s="331"/>
      <c r="R34" s="331"/>
      <c r="S34" s="330"/>
      <c r="T34" s="331"/>
      <c r="U34" s="331"/>
      <c r="V34" s="331"/>
      <c r="W34" s="332"/>
      <c r="X34" s="331"/>
      <c r="Y34" s="332"/>
      <c r="Z34" s="341"/>
      <c r="AA34" s="341"/>
      <c r="AB34" s="341"/>
      <c r="AC34" s="341"/>
      <c r="AD34" s="341"/>
      <c r="AE34" s="341"/>
      <c r="AF34" s="341"/>
      <c r="AG34" s="341"/>
      <c r="AH34" s="338"/>
      <c r="AI34" s="340"/>
      <c r="AJ34" s="338"/>
      <c r="AK34" s="340"/>
      <c r="AL34" s="338"/>
      <c r="AM34" s="338"/>
      <c r="AN34" s="338"/>
      <c r="AO34" s="340"/>
      <c r="AP34" s="342"/>
      <c r="AQ34" s="343">
        <f t="shared" si="0"/>
        <v>0</v>
      </c>
      <c r="AR34" s="344"/>
    </row>
    <row r="35" spans="1:44" ht="23.4" customHeight="1">
      <c r="A35" s="75"/>
      <c r="B35" s="80">
        <v>23</v>
      </c>
      <c r="C35" s="336"/>
      <c r="D35" s="340"/>
      <c r="E35" s="338"/>
      <c r="F35" s="340"/>
      <c r="G35" s="340"/>
      <c r="H35" s="340"/>
      <c r="I35" s="340"/>
      <c r="J35" s="338"/>
      <c r="K35" s="340"/>
      <c r="L35" s="340"/>
      <c r="M35" s="338"/>
      <c r="N35" s="338"/>
      <c r="O35" s="341"/>
      <c r="P35" s="341"/>
      <c r="Q35" s="341"/>
      <c r="R35" s="341"/>
      <c r="S35" s="341"/>
      <c r="T35" s="341"/>
      <c r="U35" s="341"/>
      <c r="V35" s="341"/>
      <c r="W35" s="341"/>
      <c r="X35" s="341"/>
      <c r="Y35" s="341"/>
      <c r="Z35" s="341"/>
      <c r="AA35" s="341"/>
      <c r="AB35" s="341"/>
      <c r="AC35" s="341"/>
      <c r="AD35" s="341"/>
      <c r="AE35" s="341"/>
      <c r="AF35" s="341"/>
      <c r="AG35" s="341"/>
      <c r="AH35" s="338"/>
      <c r="AI35" s="340"/>
      <c r="AJ35" s="338"/>
      <c r="AK35" s="340"/>
      <c r="AL35" s="338"/>
      <c r="AM35" s="338"/>
      <c r="AN35" s="338"/>
      <c r="AO35" s="340"/>
      <c r="AP35" s="342"/>
      <c r="AQ35" s="343">
        <f t="shared" si="0"/>
        <v>0</v>
      </c>
      <c r="AR35" s="344"/>
    </row>
    <row r="36" spans="1:44" ht="23.4" customHeight="1">
      <c r="A36" s="75"/>
      <c r="B36" s="80">
        <v>24</v>
      </c>
      <c r="C36" s="336"/>
      <c r="D36" s="340"/>
      <c r="E36" s="338"/>
      <c r="F36" s="340"/>
      <c r="G36" s="340"/>
      <c r="H36" s="340"/>
      <c r="I36" s="340"/>
      <c r="J36" s="338"/>
      <c r="K36" s="340"/>
      <c r="L36" s="340"/>
      <c r="M36" s="338"/>
      <c r="N36" s="338"/>
      <c r="O36" s="341"/>
      <c r="P36" s="341"/>
      <c r="Q36" s="341"/>
      <c r="R36" s="341"/>
      <c r="S36" s="341"/>
      <c r="T36" s="341"/>
      <c r="U36" s="341"/>
      <c r="V36" s="341"/>
      <c r="W36" s="341"/>
      <c r="X36" s="341"/>
      <c r="Y36" s="341"/>
      <c r="Z36" s="341"/>
      <c r="AA36" s="341"/>
      <c r="AB36" s="341"/>
      <c r="AC36" s="341"/>
      <c r="AD36" s="341"/>
      <c r="AE36" s="341"/>
      <c r="AF36" s="341"/>
      <c r="AG36" s="341"/>
      <c r="AH36" s="338"/>
      <c r="AI36" s="340"/>
      <c r="AJ36" s="338"/>
      <c r="AK36" s="340"/>
      <c r="AL36" s="338"/>
      <c r="AM36" s="338"/>
      <c r="AN36" s="338"/>
      <c r="AO36" s="340"/>
      <c r="AP36" s="342"/>
      <c r="AQ36" s="343">
        <f t="shared" si="0"/>
        <v>0</v>
      </c>
      <c r="AR36" s="344"/>
    </row>
    <row r="37" spans="1:44" ht="23.4" customHeight="1">
      <c r="A37" s="75"/>
      <c r="B37" s="80">
        <v>25</v>
      </c>
      <c r="C37" s="336"/>
      <c r="D37" s="340"/>
      <c r="E37" s="338"/>
      <c r="F37" s="340"/>
      <c r="G37" s="340"/>
      <c r="H37" s="340"/>
      <c r="I37" s="340"/>
      <c r="J37" s="338"/>
      <c r="K37" s="340"/>
      <c r="L37" s="340"/>
      <c r="M37" s="338"/>
      <c r="N37" s="338"/>
      <c r="O37" s="341"/>
      <c r="P37" s="341"/>
      <c r="Q37" s="341"/>
      <c r="R37" s="341"/>
      <c r="S37" s="341"/>
      <c r="T37" s="341"/>
      <c r="U37" s="341"/>
      <c r="V37" s="341"/>
      <c r="W37" s="341"/>
      <c r="X37" s="341"/>
      <c r="Y37" s="341"/>
      <c r="Z37" s="341"/>
      <c r="AA37" s="341"/>
      <c r="AB37" s="341"/>
      <c r="AC37" s="341"/>
      <c r="AD37" s="341"/>
      <c r="AE37" s="341"/>
      <c r="AF37" s="341"/>
      <c r="AG37" s="341"/>
      <c r="AH37" s="338"/>
      <c r="AI37" s="340"/>
      <c r="AJ37" s="338"/>
      <c r="AK37" s="340"/>
      <c r="AL37" s="338"/>
      <c r="AM37" s="338"/>
      <c r="AN37" s="338"/>
      <c r="AO37" s="340"/>
      <c r="AP37" s="342"/>
      <c r="AQ37" s="343">
        <f t="shared" si="0"/>
        <v>0</v>
      </c>
      <c r="AR37" s="344"/>
    </row>
    <row r="38" spans="1:44" ht="23.4" customHeight="1">
      <c r="A38" s="75"/>
      <c r="B38" s="80">
        <v>26</v>
      </c>
      <c r="C38" s="336"/>
      <c r="D38" s="340"/>
      <c r="E38" s="338"/>
      <c r="F38" s="340"/>
      <c r="G38" s="340"/>
      <c r="H38" s="340"/>
      <c r="I38" s="340"/>
      <c r="J38" s="338"/>
      <c r="K38" s="340"/>
      <c r="L38" s="340"/>
      <c r="M38" s="338"/>
      <c r="N38" s="338"/>
      <c r="O38" s="341"/>
      <c r="P38" s="341"/>
      <c r="Q38" s="341"/>
      <c r="R38" s="341"/>
      <c r="S38" s="341"/>
      <c r="T38" s="341"/>
      <c r="U38" s="341"/>
      <c r="V38" s="341"/>
      <c r="W38" s="341"/>
      <c r="X38" s="341"/>
      <c r="Y38" s="341"/>
      <c r="Z38" s="341"/>
      <c r="AA38" s="341"/>
      <c r="AB38" s="341"/>
      <c r="AC38" s="341"/>
      <c r="AD38" s="341"/>
      <c r="AE38" s="341"/>
      <c r="AF38" s="341"/>
      <c r="AG38" s="341"/>
      <c r="AH38" s="338"/>
      <c r="AI38" s="340"/>
      <c r="AJ38" s="338"/>
      <c r="AK38" s="340"/>
      <c r="AL38" s="338"/>
      <c r="AM38" s="338"/>
      <c r="AN38" s="338"/>
      <c r="AO38" s="340"/>
      <c r="AP38" s="342"/>
      <c r="AQ38" s="343">
        <f t="shared" si="0"/>
        <v>0</v>
      </c>
      <c r="AR38" s="344"/>
    </row>
    <row r="39" spans="1:44" ht="23.4" customHeight="1">
      <c r="A39" s="75"/>
      <c r="B39" s="80">
        <v>27</v>
      </c>
      <c r="C39" s="336"/>
      <c r="D39" s="340"/>
      <c r="E39" s="338"/>
      <c r="F39" s="340"/>
      <c r="G39" s="340"/>
      <c r="H39" s="340"/>
      <c r="I39" s="340"/>
      <c r="J39" s="338"/>
      <c r="K39" s="340"/>
      <c r="L39" s="340"/>
      <c r="M39" s="338"/>
      <c r="N39" s="338"/>
      <c r="O39" s="341"/>
      <c r="P39" s="341"/>
      <c r="Q39" s="341"/>
      <c r="R39" s="341"/>
      <c r="S39" s="341"/>
      <c r="T39" s="341"/>
      <c r="U39" s="341"/>
      <c r="V39" s="341"/>
      <c r="W39" s="341"/>
      <c r="X39" s="341"/>
      <c r="Y39" s="341"/>
      <c r="Z39" s="341"/>
      <c r="AA39" s="341"/>
      <c r="AB39" s="341"/>
      <c r="AC39" s="341"/>
      <c r="AD39" s="341"/>
      <c r="AE39" s="341"/>
      <c r="AF39" s="341"/>
      <c r="AG39" s="341"/>
      <c r="AH39" s="338"/>
      <c r="AI39" s="340"/>
      <c r="AJ39" s="338"/>
      <c r="AK39" s="340"/>
      <c r="AL39" s="338"/>
      <c r="AM39" s="338"/>
      <c r="AN39" s="338"/>
      <c r="AO39" s="340"/>
      <c r="AP39" s="342"/>
      <c r="AQ39" s="343">
        <f t="shared" si="0"/>
        <v>0</v>
      </c>
      <c r="AR39" s="344"/>
    </row>
    <row r="40" spans="1:44" ht="23.4" customHeight="1">
      <c r="A40" s="75"/>
      <c r="B40" s="80">
        <v>28</v>
      </c>
      <c r="C40" s="336"/>
      <c r="D40" s="340"/>
      <c r="E40" s="338"/>
      <c r="F40" s="340"/>
      <c r="G40" s="340"/>
      <c r="H40" s="340"/>
      <c r="I40" s="340"/>
      <c r="J40" s="338"/>
      <c r="K40" s="340"/>
      <c r="L40" s="340"/>
      <c r="M40" s="338"/>
      <c r="N40" s="338"/>
      <c r="O40" s="341"/>
      <c r="P40" s="341"/>
      <c r="Q40" s="341"/>
      <c r="R40" s="341"/>
      <c r="S40" s="341"/>
      <c r="T40" s="341"/>
      <c r="U40" s="341"/>
      <c r="V40" s="341"/>
      <c r="W40" s="341"/>
      <c r="X40" s="341"/>
      <c r="Y40" s="341"/>
      <c r="Z40" s="341"/>
      <c r="AA40" s="341"/>
      <c r="AB40" s="341"/>
      <c r="AC40" s="341"/>
      <c r="AD40" s="341"/>
      <c r="AE40" s="341"/>
      <c r="AF40" s="341"/>
      <c r="AG40" s="341"/>
      <c r="AH40" s="338"/>
      <c r="AI40" s="340"/>
      <c r="AJ40" s="338"/>
      <c r="AK40" s="340"/>
      <c r="AL40" s="338"/>
      <c r="AM40" s="338"/>
      <c r="AN40" s="338"/>
      <c r="AO40" s="340"/>
      <c r="AP40" s="342"/>
      <c r="AQ40" s="343">
        <f t="shared" si="0"/>
        <v>0</v>
      </c>
      <c r="AR40" s="344"/>
    </row>
    <row r="41" spans="1:44" ht="23.4" customHeight="1">
      <c r="A41" s="75"/>
      <c r="B41" s="80">
        <v>29</v>
      </c>
      <c r="C41" s="336"/>
      <c r="D41" s="340"/>
      <c r="E41" s="338"/>
      <c r="F41" s="340"/>
      <c r="G41" s="340"/>
      <c r="H41" s="340"/>
      <c r="I41" s="340"/>
      <c r="J41" s="338"/>
      <c r="K41" s="340"/>
      <c r="L41" s="340"/>
      <c r="M41" s="338"/>
      <c r="N41" s="338"/>
      <c r="O41" s="341"/>
      <c r="P41" s="341"/>
      <c r="Q41" s="341"/>
      <c r="R41" s="341"/>
      <c r="S41" s="341"/>
      <c r="T41" s="341"/>
      <c r="U41" s="341"/>
      <c r="V41" s="341"/>
      <c r="W41" s="341"/>
      <c r="X41" s="341"/>
      <c r="Y41" s="341"/>
      <c r="Z41" s="341"/>
      <c r="AA41" s="341"/>
      <c r="AB41" s="341"/>
      <c r="AC41" s="341"/>
      <c r="AD41" s="341"/>
      <c r="AE41" s="341"/>
      <c r="AF41" s="341"/>
      <c r="AG41" s="341"/>
      <c r="AH41" s="338"/>
      <c r="AI41" s="340"/>
      <c r="AJ41" s="338"/>
      <c r="AK41" s="340"/>
      <c r="AL41" s="338"/>
      <c r="AM41" s="338"/>
      <c r="AN41" s="338"/>
      <c r="AO41" s="340"/>
      <c r="AP41" s="342"/>
      <c r="AQ41" s="343">
        <f t="shared" si="0"/>
        <v>0</v>
      </c>
      <c r="AR41" s="344"/>
    </row>
    <row r="42" spans="1:44" ht="23.4" customHeight="1" thickBot="1">
      <c r="A42" s="75"/>
      <c r="B42" s="345">
        <v>30</v>
      </c>
      <c r="C42" s="346"/>
      <c r="D42" s="347"/>
      <c r="E42" s="348"/>
      <c r="F42" s="347"/>
      <c r="G42" s="348"/>
      <c r="H42" s="347"/>
      <c r="I42" s="348"/>
      <c r="J42" s="348"/>
      <c r="K42" s="347"/>
      <c r="L42" s="348"/>
      <c r="M42" s="348"/>
      <c r="N42" s="348"/>
      <c r="O42" s="349"/>
      <c r="P42" s="349"/>
      <c r="Q42" s="349"/>
      <c r="R42" s="349"/>
      <c r="S42" s="349"/>
      <c r="T42" s="349"/>
      <c r="U42" s="349"/>
      <c r="V42" s="349"/>
      <c r="W42" s="349"/>
      <c r="X42" s="349"/>
      <c r="Y42" s="349"/>
      <c r="Z42" s="349"/>
      <c r="AA42" s="349"/>
      <c r="AB42" s="349"/>
      <c r="AC42" s="349"/>
      <c r="AD42" s="349"/>
      <c r="AE42" s="349"/>
      <c r="AF42" s="349"/>
      <c r="AG42" s="348"/>
      <c r="AH42" s="348"/>
      <c r="AI42" s="347"/>
      <c r="AJ42" s="348"/>
      <c r="AK42" s="347"/>
      <c r="AL42" s="348"/>
      <c r="AM42" s="348"/>
      <c r="AN42" s="348"/>
      <c r="AO42" s="347"/>
      <c r="AP42" s="350"/>
      <c r="AQ42" s="343">
        <f t="shared" si="0"/>
        <v>0</v>
      </c>
      <c r="AR42" s="351"/>
    </row>
    <row r="43" spans="1:44" ht="23.4" customHeight="1">
      <c r="A43" s="744" t="s">
        <v>372</v>
      </c>
      <c r="B43" s="352" t="str">
        <f>IF(AO2&gt;29,"10名以上","4名以上")</f>
        <v>4名以上</v>
      </c>
      <c r="C43" s="353">
        <f>IF(AND(IF($AO$2&gt;29,SUM(C13:C42),0),IF(COUNT(C13:C42)&gt;9,SUM(C13:C42),0)),SUM(C13:C42),0)+IF(AND(IF($AO$2&lt;30,SUM(C13:C42),0),IF(COUNT(C13:C42)&gt;3,SUM(C13:C42),0)),SUM(C13:C42),0)</f>
        <v>0</v>
      </c>
      <c r="D43" s="354">
        <f t="shared" ref="D43:AP43" si="1">IF(AND(IF($AO$2&gt;29,SUM(D13:D42),0),IF(COUNT(D13:D42)&gt;9,SUM(D13:D42),0)),SUM(D13:D42),0)+IF(AND(IF($AO$2&lt;30,SUM(D13:D42),0),IF(COUNT(D13:D42)&gt;3,SUM(D13:D42),0)),SUM(D13:D42),0)</f>
        <v>0</v>
      </c>
      <c r="E43" s="355">
        <f t="shared" si="1"/>
        <v>0</v>
      </c>
      <c r="F43" s="354">
        <f t="shared" si="1"/>
        <v>0</v>
      </c>
      <c r="G43" s="355">
        <f t="shared" si="1"/>
        <v>0</v>
      </c>
      <c r="H43" s="354">
        <f t="shared" si="1"/>
        <v>0</v>
      </c>
      <c r="I43" s="355">
        <f t="shared" si="1"/>
        <v>0</v>
      </c>
      <c r="J43" s="355">
        <f t="shared" si="1"/>
        <v>0</v>
      </c>
      <c r="K43" s="354">
        <f t="shared" si="1"/>
        <v>0</v>
      </c>
      <c r="L43" s="355">
        <f t="shared" si="1"/>
        <v>0</v>
      </c>
      <c r="M43" s="355">
        <f t="shared" si="1"/>
        <v>0</v>
      </c>
      <c r="N43" s="355">
        <f t="shared" si="1"/>
        <v>0</v>
      </c>
      <c r="O43" s="355">
        <f t="shared" si="1"/>
        <v>0</v>
      </c>
      <c r="P43" s="355">
        <f t="shared" si="1"/>
        <v>0</v>
      </c>
      <c r="Q43" s="355">
        <f t="shared" si="1"/>
        <v>0</v>
      </c>
      <c r="R43" s="355">
        <f t="shared" si="1"/>
        <v>0</v>
      </c>
      <c r="S43" s="355">
        <f t="shared" si="1"/>
        <v>0</v>
      </c>
      <c r="T43" s="355">
        <f t="shared" si="1"/>
        <v>0</v>
      </c>
      <c r="U43" s="355">
        <f t="shared" si="1"/>
        <v>0</v>
      </c>
      <c r="V43" s="355">
        <f t="shared" si="1"/>
        <v>0</v>
      </c>
      <c r="W43" s="355">
        <f t="shared" si="1"/>
        <v>0</v>
      </c>
      <c r="X43" s="355">
        <f t="shared" si="1"/>
        <v>0</v>
      </c>
      <c r="Y43" s="355">
        <f t="shared" si="1"/>
        <v>0</v>
      </c>
      <c r="Z43" s="355">
        <f t="shared" si="1"/>
        <v>0</v>
      </c>
      <c r="AA43" s="355">
        <f t="shared" si="1"/>
        <v>0</v>
      </c>
      <c r="AB43" s="355">
        <f t="shared" si="1"/>
        <v>0</v>
      </c>
      <c r="AC43" s="355">
        <f t="shared" si="1"/>
        <v>0</v>
      </c>
      <c r="AD43" s="355">
        <f t="shared" si="1"/>
        <v>0</v>
      </c>
      <c r="AE43" s="355">
        <f t="shared" si="1"/>
        <v>0</v>
      </c>
      <c r="AF43" s="355">
        <f t="shared" si="1"/>
        <v>0</v>
      </c>
      <c r="AG43" s="355">
        <f t="shared" si="1"/>
        <v>0</v>
      </c>
      <c r="AH43" s="355">
        <f t="shared" si="1"/>
        <v>0</v>
      </c>
      <c r="AI43" s="354">
        <f t="shared" si="1"/>
        <v>0</v>
      </c>
      <c r="AJ43" s="355">
        <f t="shared" si="1"/>
        <v>0</v>
      </c>
      <c r="AK43" s="354">
        <f t="shared" si="1"/>
        <v>0</v>
      </c>
      <c r="AL43" s="355">
        <f t="shared" si="1"/>
        <v>0</v>
      </c>
      <c r="AM43" s="355">
        <f t="shared" si="1"/>
        <v>0</v>
      </c>
      <c r="AN43" s="355">
        <f t="shared" si="1"/>
        <v>0</v>
      </c>
      <c r="AO43" s="354">
        <f t="shared" si="1"/>
        <v>0</v>
      </c>
      <c r="AP43" s="356">
        <f t="shared" si="1"/>
        <v>0</v>
      </c>
      <c r="AQ43" s="354">
        <f>SUM(C43:AP43)</f>
        <v>0</v>
      </c>
      <c r="AR43" s="357">
        <f>AQ43*10000</f>
        <v>0</v>
      </c>
    </row>
    <row r="44" spans="1:44" ht="23.4" customHeight="1" thickBot="1">
      <c r="A44" s="745"/>
      <c r="B44" s="317" t="str">
        <f>IF(AO2&gt;29,"9名以下","3名以下")</f>
        <v>3名以下</v>
      </c>
      <c r="C44" s="313">
        <f>IF(AND(IF($AO$2&gt;29,SUM(C13:C42),0),IF(COUNT(C13:C42)&lt;10,SUM(C13:C42),0)),SUM(C13:C42),0)+IF(AND(IF($AO$2&lt;30,SUM(C13:C42),0),IF(COUNT(C13:C42)&lt;4,SUM(C13:C42),0)),SUM(C13:C42),0)</f>
        <v>0</v>
      </c>
      <c r="D44" s="314">
        <f t="shared" ref="D44:AP44" si="2">IF(AND(IF($AO$2&gt;29,SUM(D13:D42),0),IF(COUNT(D13:D42)&lt;10,SUM(D13:D42),0)),SUM(D13:D42),0)+IF(AND(IF($AO$2&lt;30,SUM(D13:D42),0),IF(COUNT(D13:D42)&lt;4,SUM(D13:D42),0)),SUM(D13:D42),0)</f>
        <v>0</v>
      </c>
      <c r="E44" s="315">
        <f t="shared" si="2"/>
        <v>0</v>
      </c>
      <c r="F44" s="314">
        <f t="shared" si="2"/>
        <v>0</v>
      </c>
      <c r="G44" s="315">
        <f t="shared" si="2"/>
        <v>0</v>
      </c>
      <c r="H44" s="314">
        <f t="shared" si="2"/>
        <v>0</v>
      </c>
      <c r="I44" s="315">
        <f t="shared" si="2"/>
        <v>0</v>
      </c>
      <c r="J44" s="315">
        <f t="shared" si="2"/>
        <v>0</v>
      </c>
      <c r="K44" s="314">
        <f t="shared" si="2"/>
        <v>0</v>
      </c>
      <c r="L44" s="315">
        <f t="shared" si="2"/>
        <v>0</v>
      </c>
      <c r="M44" s="315">
        <f t="shared" si="2"/>
        <v>0</v>
      </c>
      <c r="N44" s="315">
        <f t="shared" si="2"/>
        <v>0</v>
      </c>
      <c r="O44" s="315">
        <f t="shared" si="2"/>
        <v>0</v>
      </c>
      <c r="P44" s="315">
        <f t="shared" si="2"/>
        <v>0</v>
      </c>
      <c r="Q44" s="315">
        <f t="shared" si="2"/>
        <v>0</v>
      </c>
      <c r="R44" s="315">
        <f t="shared" si="2"/>
        <v>0</v>
      </c>
      <c r="S44" s="315">
        <f t="shared" si="2"/>
        <v>0</v>
      </c>
      <c r="T44" s="315">
        <f t="shared" si="2"/>
        <v>0</v>
      </c>
      <c r="U44" s="315">
        <f t="shared" si="2"/>
        <v>0</v>
      </c>
      <c r="V44" s="315">
        <f t="shared" si="2"/>
        <v>0</v>
      </c>
      <c r="W44" s="315">
        <f t="shared" si="2"/>
        <v>0</v>
      </c>
      <c r="X44" s="315">
        <f t="shared" si="2"/>
        <v>0</v>
      </c>
      <c r="Y44" s="315">
        <f t="shared" si="2"/>
        <v>0</v>
      </c>
      <c r="Z44" s="315">
        <f t="shared" si="2"/>
        <v>0</v>
      </c>
      <c r="AA44" s="315">
        <f t="shared" si="2"/>
        <v>0</v>
      </c>
      <c r="AB44" s="315">
        <f t="shared" si="2"/>
        <v>0</v>
      </c>
      <c r="AC44" s="315">
        <f t="shared" si="2"/>
        <v>0</v>
      </c>
      <c r="AD44" s="315">
        <f t="shared" si="2"/>
        <v>0</v>
      </c>
      <c r="AE44" s="315">
        <f t="shared" si="2"/>
        <v>0</v>
      </c>
      <c r="AF44" s="315">
        <f t="shared" si="2"/>
        <v>0</v>
      </c>
      <c r="AG44" s="315">
        <f t="shared" si="2"/>
        <v>0</v>
      </c>
      <c r="AH44" s="315">
        <f t="shared" si="2"/>
        <v>0</v>
      </c>
      <c r="AI44" s="314">
        <f t="shared" si="2"/>
        <v>0</v>
      </c>
      <c r="AJ44" s="315">
        <f t="shared" si="2"/>
        <v>0</v>
      </c>
      <c r="AK44" s="314">
        <f t="shared" si="2"/>
        <v>0</v>
      </c>
      <c r="AL44" s="315">
        <f t="shared" si="2"/>
        <v>0</v>
      </c>
      <c r="AM44" s="315">
        <f t="shared" si="2"/>
        <v>0</v>
      </c>
      <c r="AN44" s="315">
        <f t="shared" si="2"/>
        <v>0</v>
      </c>
      <c r="AO44" s="314">
        <f t="shared" si="2"/>
        <v>0</v>
      </c>
      <c r="AP44" s="318">
        <f t="shared" si="2"/>
        <v>0</v>
      </c>
      <c r="AQ44" s="314">
        <f>SUM(C44:AP44)</f>
        <v>0</v>
      </c>
      <c r="AR44" s="358">
        <f>AQ44*5000</f>
        <v>0</v>
      </c>
    </row>
    <row r="45" spans="1:44" ht="23.4" customHeight="1" thickTop="1" thickBot="1">
      <c r="A45" s="746"/>
      <c r="B45" s="359" t="s">
        <v>373</v>
      </c>
      <c r="C45" s="360">
        <f>SUM(C43:C44)</f>
        <v>0</v>
      </c>
      <c r="D45" s="361">
        <f t="shared" ref="D45:AP45" si="3">SUM(D43:D44)</f>
        <v>0</v>
      </c>
      <c r="E45" s="362">
        <f t="shared" si="3"/>
        <v>0</v>
      </c>
      <c r="F45" s="361">
        <f t="shared" si="3"/>
        <v>0</v>
      </c>
      <c r="G45" s="362">
        <f t="shared" si="3"/>
        <v>0</v>
      </c>
      <c r="H45" s="361">
        <f t="shared" si="3"/>
        <v>0</v>
      </c>
      <c r="I45" s="362">
        <f t="shared" si="3"/>
        <v>0</v>
      </c>
      <c r="J45" s="362">
        <f t="shared" si="3"/>
        <v>0</v>
      </c>
      <c r="K45" s="361">
        <f t="shared" si="3"/>
        <v>0</v>
      </c>
      <c r="L45" s="362">
        <f t="shared" si="3"/>
        <v>0</v>
      </c>
      <c r="M45" s="362">
        <f t="shared" si="3"/>
        <v>0</v>
      </c>
      <c r="N45" s="362">
        <f t="shared" si="3"/>
        <v>0</v>
      </c>
      <c r="O45" s="362">
        <f t="shared" si="3"/>
        <v>0</v>
      </c>
      <c r="P45" s="362">
        <f t="shared" si="3"/>
        <v>0</v>
      </c>
      <c r="Q45" s="362">
        <f t="shared" si="3"/>
        <v>0</v>
      </c>
      <c r="R45" s="362">
        <f t="shared" si="3"/>
        <v>0</v>
      </c>
      <c r="S45" s="362">
        <f t="shared" si="3"/>
        <v>0</v>
      </c>
      <c r="T45" s="362">
        <f t="shared" si="3"/>
        <v>0</v>
      </c>
      <c r="U45" s="362">
        <f t="shared" si="3"/>
        <v>0</v>
      </c>
      <c r="V45" s="362">
        <f t="shared" si="3"/>
        <v>0</v>
      </c>
      <c r="W45" s="362">
        <f t="shared" si="3"/>
        <v>0</v>
      </c>
      <c r="X45" s="362">
        <f t="shared" si="3"/>
        <v>0</v>
      </c>
      <c r="Y45" s="362">
        <f t="shared" si="3"/>
        <v>0</v>
      </c>
      <c r="Z45" s="362">
        <f t="shared" si="3"/>
        <v>0</v>
      </c>
      <c r="AA45" s="362">
        <f t="shared" si="3"/>
        <v>0</v>
      </c>
      <c r="AB45" s="362">
        <f t="shared" si="3"/>
        <v>0</v>
      </c>
      <c r="AC45" s="362">
        <f t="shared" si="3"/>
        <v>0</v>
      </c>
      <c r="AD45" s="362">
        <f t="shared" si="3"/>
        <v>0</v>
      </c>
      <c r="AE45" s="362">
        <f t="shared" si="3"/>
        <v>0</v>
      </c>
      <c r="AF45" s="362">
        <f t="shared" si="3"/>
        <v>0</v>
      </c>
      <c r="AG45" s="362">
        <f t="shared" si="3"/>
        <v>0</v>
      </c>
      <c r="AH45" s="362">
        <f t="shared" si="3"/>
        <v>0</v>
      </c>
      <c r="AI45" s="361">
        <f t="shared" si="3"/>
        <v>0</v>
      </c>
      <c r="AJ45" s="362">
        <f t="shared" si="3"/>
        <v>0</v>
      </c>
      <c r="AK45" s="361">
        <f t="shared" si="3"/>
        <v>0</v>
      </c>
      <c r="AL45" s="362">
        <f t="shared" si="3"/>
        <v>0</v>
      </c>
      <c r="AM45" s="362">
        <f t="shared" si="3"/>
        <v>0</v>
      </c>
      <c r="AN45" s="362">
        <f t="shared" si="3"/>
        <v>0</v>
      </c>
      <c r="AO45" s="361">
        <f t="shared" si="3"/>
        <v>0</v>
      </c>
      <c r="AP45" s="363">
        <f t="shared" si="3"/>
        <v>0</v>
      </c>
      <c r="AQ45" s="361">
        <f>SUM(C45:AP45)</f>
        <v>0</v>
      </c>
      <c r="AR45" s="364">
        <f>SUM(AR43:AR44)</f>
        <v>0</v>
      </c>
    </row>
    <row r="46" spans="1:44">
      <c r="AI46" s="81"/>
      <c r="AJ46" s="81"/>
    </row>
  </sheetData>
  <mergeCells count="6">
    <mergeCell ref="A43:A45"/>
    <mergeCell ref="AL1:AN1"/>
    <mergeCell ref="AO1:AR1"/>
    <mergeCell ref="AL2:AN2"/>
    <mergeCell ref="AO2:AR2"/>
    <mergeCell ref="B3:AR3"/>
  </mergeCells>
  <phoneticPr fontId="7"/>
  <dataValidations count="1">
    <dataValidation type="list" allowBlank="1" showInputMessage="1" showErrorMessage="1" sqref="C13:AP42" xr:uid="{1825E767-9C78-48AA-B251-B0699F814C5D}">
      <formula1>$AT$4:$AT$6</formula1>
    </dataValidation>
  </dataValidations>
  <printOptions horizontalCentered="1"/>
  <pageMargins left="0.59055118110236227" right="0.59055118110236227" top="0.59055118110236227" bottom="0.59055118110236227" header="0.31496062992125984" footer="0.31496062992125984"/>
  <pageSetup paperSize="9" scale="3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258F-C896-4FD6-9930-E1A4C98856E6}">
  <sheetPr>
    <tabColor rgb="FFFFFF00"/>
    <pageSetUpPr fitToPage="1"/>
  </sheetPr>
  <dimension ref="A1:K46"/>
  <sheetViews>
    <sheetView tabSelected="1" view="pageBreakPreview" zoomScale="85" zoomScaleNormal="100" zoomScaleSheetLayoutView="85" workbookViewId="0">
      <selection activeCell="E13" sqref="E13"/>
    </sheetView>
  </sheetViews>
  <sheetFormatPr defaultColWidth="9" defaultRowHeight="13.2"/>
  <cols>
    <col min="1" max="1" width="4.77734375" style="50" customWidth="1"/>
    <col min="2" max="2" width="3.44140625" style="50" bestFit="1" customWidth="1"/>
    <col min="3" max="3" width="3.44140625" style="50" customWidth="1"/>
    <col min="4" max="4" width="25.6640625" style="50" customWidth="1"/>
    <col min="5" max="5" width="40.6640625" style="50" customWidth="1"/>
    <col min="6" max="6" width="50.6640625" style="50" customWidth="1"/>
    <col min="7" max="7" width="5" style="50" customWidth="1"/>
    <col min="8" max="8" width="11.44140625" style="50" customWidth="1"/>
    <col min="9" max="9" width="10.44140625" style="50" bestFit="1" customWidth="1"/>
    <col min="10" max="10" width="54.6640625" style="50" customWidth="1"/>
    <col min="11" max="11" width="19.109375" style="50" customWidth="1"/>
    <col min="12" max="16384" width="9" style="50"/>
  </cols>
  <sheetData>
    <row r="1" spans="1:11" ht="24.9" customHeight="1">
      <c r="A1" s="190" t="s">
        <v>386</v>
      </c>
    </row>
    <row r="2" spans="1:11" ht="24.9" customHeight="1">
      <c r="A2" s="191"/>
      <c r="B2" s="191"/>
      <c r="C2" s="191"/>
      <c r="D2" s="192"/>
      <c r="E2" s="192"/>
      <c r="F2" s="192"/>
      <c r="G2" s="192"/>
      <c r="H2" s="192"/>
    </row>
    <row r="3" spans="1:11" ht="24.9" customHeight="1">
      <c r="A3" s="191"/>
      <c r="B3" s="191"/>
      <c r="C3" s="191"/>
      <c r="D3" s="192"/>
      <c r="E3" s="192"/>
      <c r="F3" s="192"/>
      <c r="G3" s="192"/>
      <c r="H3" s="192"/>
    </row>
    <row r="4" spans="1:11" ht="24.9" customHeight="1">
      <c r="A4" s="191"/>
      <c r="B4" s="191"/>
      <c r="C4" s="191"/>
      <c r="D4" s="192"/>
      <c r="E4" s="192"/>
      <c r="F4" s="192"/>
      <c r="G4" s="192"/>
      <c r="H4" s="192"/>
    </row>
    <row r="5" spans="1:11" ht="24.9" customHeight="1">
      <c r="A5" s="191"/>
      <c r="B5" s="191"/>
      <c r="C5" s="191"/>
      <c r="D5" s="192"/>
      <c r="E5" s="192"/>
      <c r="F5" s="192"/>
      <c r="G5" s="192"/>
      <c r="H5" s="192"/>
    </row>
    <row r="6" spans="1:11" ht="24.9" customHeight="1">
      <c r="A6" s="191"/>
      <c r="B6" s="191"/>
      <c r="C6" s="191"/>
      <c r="D6" s="192"/>
      <c r="E6" s="192"/>
      <c r="F6" s="192"/>
      <c r="G6" s="192"/>
      <c r="H6" s="192"/>
    </row>
    <row r="7" spans="1:11" ht="24.9" customHeight="1">
      <c r="A7" s="191"/>
      <c r="B7" s="191"/>
      <c r="C7" s="191"/>
      <c r="D7" s="192"/>
      <c r="E7" s="192"/>
      <c r="F7" s="192"/>
      <c r="G7" s="192"/>
      <c r="H7" s="192"/>
      <c r="I7" s="192"/>
    </row>
    <row r="8" spans="1:11" ht="24.9" customHeight="1">
      <c r="F8" s="193"/>
      <c r="I8" s="194" t="s">
        <v>307</v>
      </c>
      <c r="J8" s="194" t="s">
        <v>308</v>
      </c>
      <c r="K8" s="194" t="s">
        <v>309</v>
      </c>
    </row>
    <row r="9" spans="1:11" ht="24.9" customHeight="1">
      <c r="F9" s="193"/>
      <c r="I9" s="194" t="s">
        <v>310</v>
      </c>
      <c r="J9" s="194" t="s">
        <v>136</v>
      </c>
      <c r="K9" s="194" t="s">
        <v>311</v>
      </c>
    </row>
    <row r="10" spans="1:11" ht="24.9" customHeight="1" thickBot="1">
      <c r="C10" s="195" t="s">
        <v>81</v>
      </c>
      <c r="D10" s="196" t="s">
        <v>312</v>
      </c>
      <c r="E10" s="197" t="s">
        <v>313</v>
      </c>
      <c r="F10" s="196" t="s">
        <v>314</v>
      </c>
      <c r="I10" s="194" t="s">
        <v>315</v>
      </c>
      <c r="J10" s="194" t="s">
        <v>138</v>
      </c>
      <c r="K10" s="194" t="s">
        <v>316</v>
      </c>
    </row>
    <row r="11" spans="1:11" ht="24.9" customHeight="1">
      <c r="B11" s="523" t="s">
        <v>317</v>
      </c>
      <c r="C11" s="198">
        <v>1</v>
      </c>
      <c r="D11" s="199" t="s">
        <v>318</v>
      </c>
      <c r="E11" s="200"/>
      <c r="F11" s="201" t="s">
        <v>319</v>
      </c>
      <c r="J11" s="194" t="s">
        <v>139</v>
      </c>
    </row>
    <row r="12" spans="1:11" ht="24.9" customHeight="1">
      <c r="B12" s="524"/>
      <c r="C12" s="202">
        <f>C11+1</f>
        <v>2</v>
      </c>
      <c r="D12" s="203" t="s">
        <v>11</v>
      </c>
      <c r="E12" s="204"/>
      <c r="F12" s="205" t="s">
        <v>320</v>
      </c>
      <c r="J12" s="194" t="s">
        <v>140</v>
      </c>
    </row>
    <row r="13" spans="1:11" ht="24.9" customHeight="1">
      <c r="B13" s="525"/>
      <c r="C13" s="202">
        <f t="shared" ref="C13:C32" si="0">C12+1</f>
        <v>3</v>
      </c>
      <c r="D13" s="206" t="s">
        <v>321</v>
      </c>
      <c r="E13" s="207"/>
      <c r="F13" s="208" t="s">
        <v>322</v>
      </c>
      <c r="J13" s="194" t="s">
        <v>18</v>
      </c>
    </row>
    <row r="14" spans="1:11" ht="24.9" customHeight="1">
      <c r="B14" s="526" t="s">
        <v>323</v>
      </c>
      <c r="C14" s="209">
        <f t="shared" si="0"/>
        <v>4</v>
      </c>
      <c r="D14" s="210" t="s">
        <v>324</v>
      </c>
      <c r="E14" s="211"/>
      <c r="F14" s="212" t="s">
        <v>325</v>
      </c>
      <c r="J14" s="194" t="s">
        <v>141</v>
      </c>
    </row>
    <row r="15" spans="1:11" ht="24.9" customHeight="1">
      <c r="B15" s="527"/>
      <c r="C15" s="209">
        <f t="shared" si="0"/>
        <v>5</v>
      </c>
      <c r="D15" s="213" t="s">
        <v>326</v>
      </c>
      <c r="E15" s="214"/>
      <c r="F15" s="215" t="s">
        <v>327</v>
      </c>
      <c r="J15" s="194" t="s">
        <v>142</v>
      </c>
    </row>
    <row r="16" spans="1:11" ht="24.9" customHeight="1">
      <c r="B16" s="527"/>
      <c r="C16" s="209">
        <f t="shared" si="0"/>
        <v>6</v>
      </c>
      <c r="D16" s="210" t="s">
        <v>328</v>
      </c>
      <c r="E16" s="211"/>
      <c r="F16" s="212" t="s">
        <v>329</v>
      </c>
      <c r="J16" s="194" t="s">
        <v>143</v>
      </c>
    </row>
    <row r="17" spans="2:10" ht="24.9" customHeight="1">
      <c r="B17" s="527"/>
      <c r="C17" s="209">
        <f t="shared" si="0"/>
        <v>7</v>
      </c>
      <c r="D17" s="213" t="s">
        <v>330</v>
      </c>
      <c r="E17" s="214"/>
      <c r="F17" s="215" t="s">
        <v>331</v>
      </c>
      <c r="J17" s="194" t="s">
        <v>48</v>
      </c>
    </row>
    <row r="18" spans="2:10" ht="24.9" customHeight="1">
      <c r="B18" s="527"/>
      <c r="C18" s="209">
        <f t="shared" si="0"/>
        <v>8</v>
      </c>
      <c r="D18" s="213" t="s">
        <v>332</v>
      </c>
      <c r="E18" s="216"/>
      <c r="F18" s="217" t="s">
        <v>333</v>
      </c>
      <c r="J18" s="194" t="s">
        <v>145</v>
      </c>
    </row>
    <row r="19" spans="2:10" ht="24.9" customHeight="1">
      <c r="B19" s="527"/>
      <c r="C19" s="209">
        <f t="shared" si="0"/>
        <v>9</v>
      </c>
      <c r="D19" s="213" t="s">
        <v>334</v>
      </c>
      <c r="E19" s="218"/>
      <c r="F19" s="215" t="s">
        <v>335</v>
      </c>
      <c r="J19" s="194" t="s">
        <v>19</v>
      </c>
    </row>
    <row r="20" spans="2:10" ht="24.9" customHeight="1">
      <c r="B20" s="527"/>
      <c r="C20" s="209">
        <f t="shared" si="0"/>
        <v>10</v>
      </c>
      <c r="D20" s="213" t="s">
        <v>336</v>
      </c>
      <c r="E20" s="218"/>
      <c r="F20" s="215" t="s">
        <v>337</v>
      </c>
      <c r="J20" s="194" t="s">
        <v>20</v>
      </c>
    </row>
    <row r="21" spans="2:10" ht="24.9" customHeight="1">
      <c r="B21" s="527"/>
      <c r="C21" s="209">
        <f t="shared" si="0"/>
        <v>11</v>
      </c>
      <c r="D21" s="219" t="s">
        <v>338</v>
      </c>
      <c r="E21" s="214"/>
      <c r="F21" s="220" t="s">
        <v>339</v>
      </c>
      <c r="J21" s="194" t="s">
        <v>21</v>
      </c>
    </row>
    <row r="22" spans="2:10" ht="24.9" customHeight="1">
      <c r="B22" s="528" t="s">
        <v>340</v>
      </c>
      <c r="C22" s="221">
        <f t="shared" si="0"/>
        <v>12</v>
      </c>
      <c r="D22" s="222" t="s">
        <v>341</v>
      </c>
      <c r="E22" s="211"/>
      <c r="F22" s="223" t="s">
        <v>335</v>
      </c>
      <c r="J22" s="224" t="s">
        <v>22</v>
      </c>
    </row>
    <row r="23" spans="2:10" ht="24.9" customHeight="1">
      <c r="B23" s="528"/>
      <c r="C23" s="221">
        <f t="shared" si="0"/>
        <v>13</v>
      </c>
      <c r="D23" s="222" t="s">
        <v>342</v>
      </c>
      <c r="E23" s="211"/>
      <c r="F23" s="223" t="s">
        <v>343</v>
      </c>
      <c r="J23" s="194" t="s">
        <v>23</v>
      </c>
    </row>
    <row r="24" spans="2:10" ht="24.9" customHeight="1">
      <c r="B24" s="528"/>
      <c r="C24" s="221">
        <f t="shared" si="0"/>
        <v>14</v>
      </c>
      <c r="D24" s="222" t="s">
        <v>182</v>
      </c>
      <c r="E24" s="211"/>
      <c r="F24" s="223" t="s">
        <v>344</v>
      </c>
      <c r="J24" s="194" t="s">
        <v>24</v>
      </c>
    </row>
    <row r="25" spans="2:10" ht="42.75" customHeight="1">
      <c r="B25" s="528"/>
      <c r="C25" s="221">
        <f t="shared" si="0"/>
        <v>15</v>
      </c>
      <c r="D25" s="222" t="s">
        <v>69</v>
      </c>
      <c r="E25" s="207"/>
      <c r="F25" s="225" t="s">
        <v>345</v>
      </c>
      <c r="J25" s="194" t="s">
        <v>25</v>
      </c>
    </row>
    <row r="26" spans="2:10" ht="24.9" customHeight="1">
      <c r="B26" s="528"/>
      <c r="C26" s="221">
        <f t="shared" si="0"/>
        <v>16</v>
      </c>
      <c r="D26" s="222" t="s">
        <v>346</v>
      </c>
      <c r="E26" s="211"/>
      <c r="F26" s="223" t="s">
        <v>347</v>
      </c>
      <c r="J26" s="194" t="s">
        <v>26</v>
      </c>
    </row>
    <row r="27" spans="2:10" ht="24.9" customHeight="1">
      <c r="B27" s="528"/>
      <c r="C27" s="221">
        <f t="shared" si="0"/>
        <v>17</v>
      </c>
      <c r="D27" s="222" t="s">
        <v>348</v>
      </c>
      <c r="E27" s="211"/>
      <c r="F27" s="223" t="s">
        <v>349</v>
      </c>
      <c r="J27" s="194" t="s">
        <v>146</v>
      </c>
    </row>
    <row r="28" spans="2:10" ht="24.9" customHeight="1">
      <c r="B28" s="528"/>
      <c r="C28" s="221">
        <f t="shared" si="0"/>
        <v>18</v>
      </c>
      <c r="D28" s="222" t="s">
        <v>350</v>
      </c>
      <c r="E28" s="211"/>
      <c r="F28" s="226" t="s">
        <v>351</v>
      </c>
      <c r="J28" s="194" t="s">
        <v>27</v>
      </c>
    </row>
    <row r="29" spans="2:10" ht="45" customHeight="1">
      <c r="B29" s="528"/>
      <c r="C29" s="221">
        <f t="shared" si="0"/>
        <v>19</v>
      </c>
      <c r="D29" s="222" t="s">
        <v>352</v>
      </c>
      <c r="E29" s="207"/>
      <c r="F29" s="227" t="s">
        <v>353</v>
      </c>
      <c r="J29" s="194" t="s">
        <v>28</v>
      </c>
    </row>
    <row r="30" spans="2:10" ht="24.9" customHeight="1">
      <c r="B30" s="529" t="s">
        <v>354</v>
      </c>
      <c r="C30" s="228">
        <f t="shared" si="0"/>
        <v>20</v>
      </c>
      <c r="D30" s="229" t="s">
        <v>355</v>
      </c>
      <c r="E30" s="204"/>
      <c r="F30" s="230" t="s">
        <v>356</v>
      </c>
      <c r="J30" s="194" t="s">
        <v>29</v>
      </c>
    </row>
    <row r="31" spans="2:10" ht="99" customHeight="1">
      <c r="B31" s="530"/>
      <c r="C31" s="228">
        <f t="shared" si="0"/>
        <v>21</v>
      </c>
      <c r="D31" s="229" t="s">
        <v>385</v>
      </c>
      <c r="E31" s="231"/>
      <c r="F31" s="232" t="s">
        <v>388</v>
      </c>
      <c r="J31" s="194" t="s">
        <v>30</v>
      </c>
    </row>
    <row r="32" spans="2:10" ht="24.9" customHeight="1" thickBot="1">
      <c r="B32" s="531"/>
      <c r="C32" s="228">
        <f t="shared" si="0"/>
        <v>22</v>
      </c>
      <c r="D32" s="229" t="s">
        <v>357</v>
      </c>
      <c r="E32" s="233"/>
      <c r="F32" s="234" t="s">
        <v>358</v>
      </c>
      <c r="J32" s="194" t="s">
        <v>31</v>
      </c>
    </row>
    <row r="33" spans="3:10" ht="26.25" customHeight="1" thickBot="1">
      <c r="J33" s="194" t="s">
        <v>32</v>
      </c>
    </row>
    <row r="34" spans="3:10" ht="50.1" customHeight="1" thickBot="1">
      <c r="C34" s="532" t="s">
        <v>359</v>
      </c>
      <c r="D34" s="533"/>
      <c r="E34" s="533"/>
      <c r="F34" s="534"/>
      <c r="J34" s="194" t="s">
        <v>33</v>
      </c>
    </row>
    <row r="35" spans="3:10" ht="16.95" customHeight="1">
      <c r="J35" s="194" t="s">
        <v>34</v>
      </c>
    </row>
    <row r="36" spans="3:10" ht="20.100000000000001" customHeight="1">
      <c r="J36" s="194" t="s">
        <v>147</v>
      </c>
    </row>
    <row r="37" spans="3:10" ht="20.100000000000001" customHeight="1">
      <c r="J37" s="194" t="s">
        <v>148</v>
      </c>
    </row>
    <row r="38" spans="3:10" ht="20.100000000000001" customHeight="1">
      <c r="J38" s="194" t="s">
        <v>149</v>
      </c>
    </row>
    <row r="39" spans="3:10" ht="20.100000000000001" customHeight="1">
      <c r="J39" s="194" t="s">
        <v>150</v>
      </c>
    </row>
    <row r="40" spans="3:10" ht="20.100000000000001" customHeight="1">
      <c r="J40" s="224" t="s">
        <v>151</v>
      </c>
    </row>
    <row r="41" spans="3:10" ht="20.100000000000001" customHeight="1">
      <c r="J41" s="194" t="s">
        <v>152</v>
      </c>
    </row>
    <row r="42" spans="3:10" ht="20.100000000000001" customHeight="1">
      <c r="J42" s="194" t="s">
        <v>153</v>
      </c>
    </row>
    <row r="43" spans="3:10" ht="20.100000000000001" customHeight="1">
      <c r="J43" s="194" t="s">
        <v>154</v>
      </c>
    </row>
    <row r="44" spans="3:10" ht="20.100000000000001" customHeight="1"/>
    <row r="45" spans="3:10" ht="20.100000000000001" customHeight="1"/>
    <row r="46" spans="3:10" ht="20.100000000000001" customHeight="1"/>
  </sheetData>
  <mergeCells count="5">
    <mergeCell ref="B11:B13"/>
    <mergeCell ref="B14:B21"/>
    <mergeCell ref="B22:B29"/>
    <mergeCell ref="B30:B32"/>
    <mergeCell ref="C34:F34"/>
  </mergeCells>
  <phoneticPr fontId="7"/>
  <conditionalFormatting sqref="E29">
    <cfRule type="expression" dxfId="0" priority="1">
      <formula>$E$22=OR($J$9:$J$16,$J$19:$J$26)</formula>
    </cfRule>
  </conditionalFormatting>
  <dataValidations count="3">
    <dataValidation type="list" allowBlank="1" showInputMessage="1" showErrorMessage="1" sqref="E22" xr:uid="{83D4C472-102A-4593-9B99-DBDDFF159F27}">
      <formula1>$J$9:$J$43</formula1>
    </dataValidation>
    <dataValidation type="list" allowBlank="1" showInputMessage="1" showErrorMessage="1" sqref="E30" xr:uid="{5CFDB45C-7356-47CC-B228-D1ECFC5750ED}">
      <formula1>$K$9:$K$10</formula1>
    </dataValidation>
    <dataValidation type="list" allowBlank="1" showInputMessage="1" showErrorMessage="1" sqref="E19" xr:uid="{646D758D-F82D-4AFC-9831-DA44FCD63F18}">
      <formula1>$I$9:$I$10</formula1>
    </dataValidation>
  </dataValidations>
  <hyperlinks>
    <hyperlink ref="F13" r:id="rId1" xr:uid="{C6021296-5A5B-4202-BEC2-9FCB2E0FF09B}"/>
  </hyperlinks>
  <printOptions horizontalCentered="1"/>
  <pageMargins left="0.59055118110236227" right="0.59055118110236227" top="0.59055118110236227" bottom="0.59055118110236227" header="0.31496062992125984" footer="0.31496062992125984"/>
  <pageSetup paperSize="9" scale="7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C84E-3A2F-48C6-B5E5-057C6B08711C}">
  <sheetPr>
    <tabColor rgb="FFFF0000"/>
    <pageSetUpPr fitToPage="1"/>
  </sheetPr>
  <dimension ref="A1:BE44"/>
  <sheetViews>
    <sheetView showGridLines="0" showZeros="0" view="pageBreakPreview" zoomScale="115" zoomScaleNormal="120" zoomScaleSheetLayoutView="115" workbookViewId="0">
      <selection activeCell="E24" sqref="E24"/>
    </sheetView>
  </sheetViews>
  <sheetFormatPr defaultColWidth="2.21875" defaultRowHeight="12"/>
  <cols>
    <col min="1" max="1" width="2.6640625" style="45" customWidth="1"/>
    <col min="2" max="16384" width="2.21875" style="45"/>
  </cols>
  <sheetData>
    <row r="1" spans="1:57" ht="13.2">
      <c r="A1" s="44" t="s">
        <v>232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53"/>
    </row>
    <row r="2" spans="1:57" ht="13.2">
      <c r="A2" s="44" t="s">
        <v>379</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53"/>
    </row>
    <row r="3" spans="1:57" ht="22.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57" ht="13.2">
      <c r="A4" s="50"/>
      <c r="B4" s="50"/>
      <c r="C4" s="51"/>
      <c r="D4" s="51"/>
      <c r="E4" s="50"/>
      <c r="F4" s="50"/>
      <c r="G4" s="50"/>
      <c r="H4" s="50"/>
      <c r="I4" s="50"/>
      <c r="J4" s="50"/>
      <c r="K4" s="50"/>
      <c r="L4" s="50"/>
      <c r="M4" s="50"/>
      <c r="N4" s="50"/>
      <c r="O4" s="50"/>
      <c r="P4" s="50"/>
      <c r="Q4" s="50"/>
      <c r="R4" s="50"/>
      <c r="S4" s="50"/>
      <c r="T4" s="50"/>
      <c r="U4" s="50"/>
      <c r="V4" s="50"/>
      <c r="W4" s="50"/>
      <c r="X4" s="50"/>
      <c r="Y4" s="50"/>
      <c r="Z4" s="50"/>
      <c r="AA4" s="50"/>
      <c r="AB4" s="50"/>
      <c r="AC4" s="53"/>
      <c r="AD4" s="564">
        <f>基本データ入力!E32</f>
        <v>0</v>
      </c>
      <c r="AE4" s="564"/>
      <c r="AF4" s="564"/>
      <c r="AG4" s="564"/>
      <c r="AH4" s="564"/>
      <c r="AI4" s="564"/>
      <c r="AJ4" s="564"/>
      <c r="AK4" s="564"/>
      <c r="AL4" s="564"/>
      <c r="AM4" s="51"/>
    </row>
    <row r="5" spans="1:57" ht="45" customHeight="1">
      <c r="A5" s="50"/>
      <c r="B5" s="50"/>
      <c r="C5" s="51"/>
      <c r="D5" s="51"/>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row>
    <row r="6" spans="1:57" ht="18" customHeight="1">
      <c r="A6" s="553" t="s">
        <v>161</v>
      </c>
      <c r="B6" s="553"/>
      <c r="C6" s="553"/>
      <c r="D6" s="553"/>
      <c r="E6" s="553"/>
      <c r="F6" s="553"/>
      <c r="G6" s="553"/>
      <c r="H6" s="50"/>
      <c r="I6" s="50" t="s">
        <v>1</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row>
    <row r="7" spans="1:57" ht="45" customHeight="1">
      <c r="A7" s="53"/>
      <c r="B7" s="53"/>
      <c r="C7" s="53"/>
      <c r="D7" s="53"/>
      <c r="E7" s="53"/>
      <c r="F7" s="53"/>
      <c r="G7" s="53"/>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row>
    <row r="8" spans="1:57" ht="15.6" customHeight="1">
      <c r="A8" s="53"/>
      <c r="B8" s="53"/>
      <c r="C8" s="53"/>
      <c r="D8" s="53"/>
      <c r="E8" s="53"/>
      <c r="F8" s="53"/>
      <c r="G8" s="53"/>
      <c r="H8" s="50"/>
      <c r="I8" s="50"/>
      <c r="J8" s="50"/>
      <c r="K8" s="50"/>
      <c r="L8" s="50"/>
      <c r="M8" s="50"/>
      <c r="N8" s="50"/>
      <c r="O8" s="50"/>
      <c r="P8" s="50"/>
      <c r="Q8" s="50"/>
      <c r="R8" s="50"/>
      <c r="S8" s="50"/>
      <c r="T8" s="50"/>
      <c r="U8" s="50"/>
      <c r="V8" s="53" t="s">
        <v>210</v>
      </c>
      <c r="W8" s="565">
        <f>基本データ入力!E21</f>
        <v>0</v>
      </c>
      <c r="X8" s="565"/>
      <c r="Y8" s="565"/>
      <c r="Z8" s="565"/>
      <c r="AA8" s="565"/>
      <c r="AB8" s="565"/>
      <c r="AC8" s="565"/>
      <c r="AD8" s="565"/>
      <c r="AE8" s="565"/>
      <c r="AF8" s="565"/>
      <c r="AG8" s="565"/>
      <c r="AH8" s="565"/>
      <c r="AI8" s="565"/>
      <c r="AJ8" s="565"/>
      <c r="AK8" s="565"/>
      <c r="AL8" s="50"/>
      <c r="AM8" s="50"/>
    </row>
    <row r="9" spans="1:57" ht="15.75" customHeight="1">
      <c r="A9" s="53"/>
      <c r="B9" s="53"/>
      <c r="C9" s="53"/>
      <c r="D9" s="53"/>
      <c r="E9" s="53"/>
      <c r="F9" s="53"/>
      <c r="G9" s="53"/>
      <c r="H9" s="50"/>
      <c r="I9" s="50"/>
      <c r="J9" s="50"/>
      <c r="K9" s="50"/>
      <c r="L9" s="50"/>
      <c r="M9" s="50"/>
      <c r="N9" s="50"/>
      <c r="O9" s="50"/>
      <c r="P9" s="50"/>
      <c r="Q9" s="50"/>
      <c r="R9" s="50"/>
      <c r="S9" s="50"/>
      <c r="T9" s="50"/>
      <c r="U9" s="50"/>
      <c r="V9" s="53" t="s">
        <v>209</v>
      </c>
      <c r="W9" s="565">
        <f>基本データ入力!E15</f>
        <v>0</v>
      </c>
      <c r="X9" s="565"/>
      <c r="Y9" s="565"/>
      <c r="Z9" s="565"/>
      <c r="AA9" s="565"/>
      <c r="AB9" s="565"/>
      <c r="AC9" s="565"/>
      <c r="AD9" s="565"/>
      <c r="AE9" s="565"/>
      <c r="AF9" s="565"/>
      <c r="AG9" s="565"/>
      <c r="AH9" s="565"/>
      <c r="AI9" s="565"/>
      <c r="AJ9" s="565"/>
      <c r="AK9" s="565"/>
      <c r="AL9" s="53"/>
      <c r="AM9" s="50"/>
    </row>
    <row r="10" spans="1:57" ht="15.75" customHeight="1">
      <c r="A10" s="53"/>
      <c r="B10" s="53"/>
      <c r="C10" s="53"/>
      <c r="D10" s="53"/>
      <c r="E10" s="53"/>
      <c r="F10" s="53"/>
      <c r="G10" s="53"/>
      <c r="H10" s="50"/>
      <c r="I10" s="50"/>
      <c r="J10" s="50"/>
      <c r="K10" s="50"/>
      <c r="L10" s="50"/>
      <c r="M10" s="50"/>
      <c r="N10" s="50"/>
      <c r="O10" s="50"/>
      <c r="P10" s="50"/>
      <c r="Q10" s="50"/>
      <c r="R10" s="50"/>
      <c r="S10" s="50"/>
      <c r="T10" s="50"/>
      <c r="U10" s="50"/>
      <c r="V10" s="53" t="s">
        <v>208</v>
      </c>
      <c r="W10" s="565">
        <f>基本データ入力!E17</f>
        <v>0</v>
      </c>
      <c r="X10" s="565"/>
      <c r="Y10" s="565"/>
      <c r="Z10" s="565"/>
      <c r="AA10" s="565"/>
      <c r="AB10" s="565"/>
      <c r="AC10" s="565"/>
      <c r="AD10" s="565"/>
      <c r="AE10" s="565"/>
      <c r="AF10" s="565"/>
      <c r="AG10" s="565"/>
      <c r="AH10" s="565"/>
      <c r="AI10" s="565"/>
      <c r="AJ10" s="565"/>
      <c r="AK10" s="565"/>
      <c r="AL10" s="57"/>
      <c r="AM10" s="50"/>
    </row>
    <row r="11" spans="1:57" ht="36" customHeight="1">
      <c r="A11" s="53"/>
      <c r="B11" s="53"/>
      <c r="C11" s="53"/>
      <c r="D11" s="53"/>
      <c r="E11" s="53"/>
      <c r="F11" s="53"/>
      <c r="G11" s="53"/>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57" ht="37.950000000000003" customHeight="1">
      <c r="A12" s="562" t="s">
        <v>211</v>
      </c>
      <c r="B12" s="563"/>
      <c r="C12" s="563"/>
      <c r="D12" s="563"/>
      <c r="E12" s="563"/>
      <c r="F12" s="563"/>
      <c r="G12" s="563"/>
      <c r="H12" s="563"/>
      <c r="I12" s="563"/>
      <c r="J12" s="563"/>
      <c r="K12" s="563"/>
      <c r="L12" s="563"/>
      <c r="M12" s="563"/>
      <c r="N12" s="563"/>
      <c r="O12" s="563"/>
      <c r="P12" s="563"/>
      <c r="Q12" s="563"/>
      <c r="R12" s="563"/>
      <c r="S12" s="563"/>
      <c r="T12" s="563"/>
      <c r="U12" s="563"/>
      <c r="V12" s="563"/>
      <c r="W12" s="563"/>
      <c r="X12" s="563"/>
      <c r="Y12" s="563"/>
      <c r="Z12" s="563"/>
      <c r="AA12" s="563"/>
      <c r="AB12" s="563"/>
      <c r="AC12" s="563"/>
      <c r="AD12" s="563"/>
      <c r="AE12" s="563"/>
      <c r="AF12" s="563"/>
      <c r="AG12" s="563"/>
      <c r="AH12" s="563"/>
      <c r="AI12" s="563"/>
      <c r="AJ12" s="563"/>
      <c r="AK12" s="563"/>
      <c r="AL12" s="563"/>
      <c r="AM12" s="563"/>
    </row>
    <row r="13" spans="1:57" ht="10.199999999999999" customHeight="1">
      <c r="A13" s="50"/>
      <c r="B13" s="50"/>
      <c r="C13" s="51"/>
      <c r="D13" s="51"/>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57" ht="60.6" customHeight="1">
      <c r="A14" s="551" t="e">
        <f>"　介護事業所等へのサービス提供体制確保事業費補助金交付要綱に基づく介護事業所等へのサービス提供体制確保事業費補助金については、"&amp;TEXT('決算書(様式3)'!C5,"#,###")&amp;"円を交付されるよう補助金等の交付に関する規則第３条の規定により、関係書類を添えて申請する。"</f>
        <v>#N/A</v>
      </c>
      <c r="B14" s="551"/>
      <c r="C14" s="551"/>
      <c r="D14" s="551"/>
      <c r="E14" s="551"/>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row>
    <row r="15" spans="1:57" ht="46.95" customHeight="1" thickBot="1">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row>
    <row r="16" spans="1:57" ht="13.8" thickBot="1">
      <c r="A16" s="50"/>
      <c r="B16" s="552" t="s">
        <v>163</v>
      </c>
      <c r="C16" s="552"/>
      <c r="D16" s="552"/>
      <c r="E16" s="552"/>
      <c r="F16" s="552"/>
      <c r="G16" s="552"/>
      <c r="H16" s="552"/>
      <c r="I16" s="552"/>
      <c r="J16" s="552"/>
      <c r="K16" s="553" t="e">
        <f>TEXT('一覧(様式1-2)'!L20*1000,"#,###")</f>
        <v>#N/A</v>
      </c>
      <c r="L16" s="553"/>
      <c r="M16" s="553"/>
      <c r="N16" s="553"/>
      <c r="O16" s="553"/>
      <c r="P16" s="553"/>
      <c r="Q16" s="553"/>
      <c r="R16" s="553"/>
      <c r="S16" s="50" t="s">
        <v>187</v>
      </c>
      <c r="T16" s="50"/>
      <c r="U16" s="50"/>
      <c r="V16" s="50"/>
      <c r="W16" s="50"/>
      <c r="X16" s="50"/>
      <c r="Y16" s="50"/>
      <c r="Z16" s="50"/>
      <c r="AA16" s="50"/>
      <c r="AB16" s="50"/>
      <c r="AC16" s="50"/>
      <c r="AD16" s="50"/>
      <c r="AE16" s="50"/>
      <c r="AF16" s="50"/>
      <c r="AG16" s="50"/>
      <c r="AH16" s="50"/>
      <c r="AI16" s="50"/>
      <c r="AJ16" s="50"/>
      <c r="AK16" s="50"/>
      <c r="AL16" s="50"/>
      <c r="AM16" s="50"/>
      <c r="AO16" s="47"/>
      <c r="AP16" s="48"/>
      <c r="AQ16" s="48"/>
      <c r="AR16" s="48"/>
      <c r="AS16" s="48"/>
      <c r="AT16" s="48"/>
      <c r="AU16" s="48"/>
      <c r="AV16" s="48"/>
      <c r="AW16" s="48"/>
      <c r="AX16" s="48"/>
      <c r="AY16" s="48"/>
      <c r="AZ16" s="48"/>
      <c r="BA16" s="48"/>
      <c r="BB16" s="48"/>
      <c r="BC16" s="48"/>
      <c r="BD16" s="48"/>
      <c r="BE16" s="49"/>
    </row>
    <row r="17" spans="1:39" ht="7.5" customHeight="1">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row>
    <row r="19" spans="1:39">
      <c r="B19" s="45" t="s">
        <v>164</v>
      </c>
    </row>
    <row r="20" spans="1:39" ht="13.2">
      <c r="B20" s="50" t="s">
        <v>212</v>
      </c>
    </row>
    <row r="21" spans="1:39" ht="13.2">
      <c r="B21" s="50" t="s">
        <v>213</v>
      </c>
    </row>
    <row r="22" spans="1:39" ht="13.2">
      <c r="B22" s="50" t="s">
        <v>304</v>
      </c>
      <c r="D22" s="50"/>
    </row>
    <row r="23" spans="1:39" ht="13.2">
      <c r="B23" s="50"/>
    </row>
    <row r="24" spans="1:39" ht="13.2">
      <c r="B24" s="50"/>
    </row>
    <row r="25" spans="1:39" ht="13.2">
      <c r="B25" s="50"/>
    </row>
    <row r="26" spans="1:39" ht="13.2">
      <c r="B26" s="50"/>
    </row>
    <row r="31" spans="1:39">
      <c r="T31" s="45" t="s">
        <v>165</v>
      </c>
    </row>
    <row r="32" spans="1:39" ht="6" customHeight="1"/>
    <row r="33" spans="1:39">
      <c r="U33" s="554" t="s">
        <v>166</v>
      </c>
      <c r="V33" s="555"/>
      <c r="W33" s="555"/>
      <c r="X33" s="555"/>
      <c r="Y33" s="555"/>
      <c r="Z33" s="555"/>
      <c r="AA33" s="555"/>
      <c r="AB33" s="556"/>
      <c r="AC33" s="58" t="s">
        <v>167</v>
      </c>
      <c r="AD33" s="560">
        <f>IF(基本データ入力!E30=基本データ入力!K9,基本データ入力!E20,基本データ入力!E26)</f>
        <v>0</v>
      </c>
      <c r="AE33" s="560"/>
      <c r="AF33" s="560"/>
      <c r="AG33" s="560"/>
      <c r="AH33" s="59"/>
      <c r="AI33" s="59"/>
      <c r="AJ33" s="59"/>
      <c r="AK33" s="60"/>
    </row>
    <row r="34" spans="1:39" ht="18" customHeight="1">
      <c r="U34" s="557"/>
      <c r="V34" s="558"/>
      <c r="W34" s="558"/>
      <c r="X34" s="558"/>
      <c r="Y34" s="558"/>
      <c r="Z34" s="558"/>
      <c r="AA34" s="558"/>
      <c r="AB34" s="559"/>
      <c r="AC34" s="561">
        <f>IF(基本データ入力!E30=基本データ入力!K9,基本データ入力!E21,基本データ入力!E27)</f>
        <v>0</v>
      </c>
      <c r="AD34" s="561"/>
      <c r="AE34" s="561"/>
      <c r="AF34" s="561"/>
      <c r="AG34" s="561"/>
      <c r="AH34" s="561"/>
      <c r="AI34" s="561"/>
      <c r="AJ34" s="561"/>
      <c r="AK34" s="561"/>
    </row>
    <row r="35" spans="1:39" ht="18.75" customHeight="1">
      <c r="U35" s="535" t="s">
        <v>168</v>
      </c>
      <c r="V35" s="536"/>
      <c r="W35" s="536"/>
      <c r="X35" s="536"/>
      <c r="Y35" s="536"/>
      <c r="Z35" s="536"/>
      <c r="AA35" s="536"/>
      <c r="AB35" s="61"/>
      <c r="AC35" s="537"/>
      <c r="AD35" s="537"/>
      <c r="AE35" s="537"/>
      <c r="AF35" s="537"/>
      <c r="AG35" s="537"/>
      <c r="AH35" s="537"/>
      <c r="AI35" s="537"/>
      <c r="AJ35" s="537"/>
      <c r="AK35" s="537"/>
    </row>
    <row r="36" spans="1:39" ht="18.75" customHeight="1">
      <c r="U36" s="535" t="s">
        <v>169</v>
      </c>
      <c r="V36" s="536"/>
      <c r="W36" s="536"/>
      <c r="X36" s="536"/>
      <c r="Y36" s="536"/>
      <c r="Z36" s="536"/>
      <c r="AA36" s="536"/>
      <c r="AB36" s="61"/>
      <c r="AC36" s="538">
        <f>基本データ入力!E11</f>
        <v>0</v>
      </c>
      <c r="AD36" s="539"/>
      <c r="AE36" s="539"/>
      <c r="AF36" s="539"/>
      <c r="AG36" s="539"/>
      <c r="AH36" s="539"/>
      <c r="AI36" s="539"/>
      <c r="AJ36" s="539"/>
      <c r="AK36" s="540"/>
    </row>
    <row r="37" spans="1:39" ht="18.75" customHeight="1">
      <c r="U37" s="541" t="s">
        <v>170</v>
      </c>
      <c r="V37" s="542"/>
      <c r="W37" s="542"/>
      <c r="X37" s="543"/>
      <c r="Y37" s="547" t="s">
        <v>11</v>
      </c>
      <c r="Z37" s="548"/>
      <c r="AA37" s="548"/>
      <c r="AB37" s="549"/>
      <c r="AC37" s="550">
        <f>基本データ入力!E12</f>
        <v>0</v>
      </c>
      <c r="AD37" s="550"/>
      <c r="AE37" s="550"/>
      <c r="AF37" s="550"/>
      <c r="AG37" s="550"/>
      <c r="AH37" s="550"/>
      <c r="AI37" s="550"/>
      <c r="AJ37" s="550"/>
      <c r="AK37" s="550"/>
    </row>
    <row r="38" spans="1:39" ht="18.75" customHeight="1">
      <c r="U38" s="544"/>
      <c r="V38" s="545"/>
      <c r="W38" s="545"/>
      <c r="X38" s="546"/>
      <c r="Y38" s="547" t="s">
        <v>171</v>
      </c>
      <c r="Z38" s="548"/>
      <c r="AA38" s="548"/>
      <c r="AB38" s="549"/>
      <c r="AC38" s="550">
        <f>基本データ入力!E13</f>
        <v>0</v>
      </c>
      <c r="AD38" s="550"/>
      <c r="AE38" s="550"/>
      <c r="AF38" s="550"/>
      <c r="AG38" s="550"/>
      <c r="AH38" s="550"/>
      <c r="AI38" s="550"/>
      <c r="AJ38" s="550"/>
      <c r="AK38" s="550"/>
    </row>
    <row r="39" spans="1:39" ht="18.7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row>
    <row r="40" spans="1:39">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row>
    <row r="41" spans="1:39">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row>
    <row r="42" spans="1:39">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row>
    <row r="43" spans="1:39">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row>
    <row r="44" spans="1:39">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row>
  </sheetData>
  <mergeCells count="21">
    <mergeCell ref="A12:AM12"/>
    <mergeCell ref="AD4:AL4"/>
    <mergeCell ref="A6:G6"/>
    <mergeCell ref="W8:AK8"/>
    <mergeCell ref="W9:AK9"/>
    <mergeCell ref="W10:AK10"/>
    <mergeCell ref="A14:AN14"/>
    <mergeCell ref="B16:J16"/>
    <mergeCell ref="K16:R16"/>
    <mergeCell ref="U33:AB34"/>
    <mergeCell ref="AD33:AG33"/>
    <mergeCell ref="AC34:AK34"/>
    <mergeCell ref="U35:AA35"/>
    <mergeCell ref="AC35:AK35"/>
    <mergeCell ref="U36:AA36"/>
    <mergeCell ref="AC36:AK36"/>
    <mergeCell ref="U37:X38"/>
    <mergeCell ref="Y37:AB37"/>
    <mergeCell ref="AC37:AK37"/>
    <mergeCell ref="Y38:AB38"/>
    <mergeCell ref="AC38:AK38"/>
  </mergeCells>
  <phoneticPr fontId="7"/>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FCFC-735F-4A45-B158-0CEBEC2C0CEC}">
  <sheetPr>
    <tabColor rgb="FFFF0000"/>
    <pageSetUpPr fitToPage="1"/>
  </sheetPr>
  <dimension ref="A1:M39"/>
  <sheetViews>
    <sheetView showGridLines="0" view="pageBreakPreview" zoomScaleNormal="110" zoomScaleSheetLayoutView="100" workbookViewId="0">
      <selection activeCell="E24" sqref="E24"/>
    </sheetView>
  </sheetViews>
  <sheetFormatPr defaultColWidth="2.21875" defaultRowHeight="13.2"/>
  <cols>
    <col min="1" max="1" width="2.21875" style="82"/>
    <col min="2" max="2" width="3.109375" style="82" customWidth="1"/>
    <col min="3" max="3" width="12.88671875" style="82" customWidth="1"/>
    <col min="4" max="4" width="20" style="82" customWidth="1"/>
    <col min="5" max="5" width="25.21875" style="82" customWidth="1"/>
    <col min="6" max="6" width="12.44140625" style="82" customWidth="1"/>
    <col min="7" max="8" width="11.21875" style="82" customWidth="1"/>
    <col min="9" max="9" width="12.44140625" style="82" customWidth="1"/>
    <col min="10" max="11" width="11.21875" style="82" customWidth="1"/>
    <col min="12" max="12" width="12.6640625" style="82" customWidth="1"/>
    <col min="13" max="13" width="18.77734375" style="82" customWidth="1"/>
    <col min="14" max="16384" width="2.21875" style="82"/>
  </cols>
  <sheetData>
    <row r="1" spans="1:13">
      <c r="A1" s="82" t="s">
        <v>380</v>
      </c>
    </row>
    <row r="2" spans="1:13" ht="18" customHeight="1" thickBot="1">
      <c r="B2" s="83" t="s">
        <v>196</v>
      </c>
      <c r="M2" s="84" t="s">
        <v>157</v>
      </c>
    </row>
    <row r="3" spans="1:13" ht="18" customHeight="1" thickBot="1">
      <c r="B3" s="570" t="s">
        <v>81</v>
      </c>
      <c r="C3" s="571" t="s">
        <v>78</v>
      </c>
      <c r="D3" s="572" t="s">
        <v>75</v>
      </c>
      <c r="E3" s="573" t="s">
        <v>80</v>
      </c>
      <c r="F3" s="574" t="s">
        <v>93</v>
      </c>
      <c r="G3" s="574"/>
      <c r="H3" s="575"/>
      <c r="I3" s="574" t="s">
        <v>94</v>
      </c>
      <c r="J3" s="574"/>
      <c r="K3" s="575"/>
      <c r="L3" s="566" t="s">
        <v>86</v>
      </c>
      <c r="M3" s="567" t="s">
        <v>87</v>
      </c>
    </row>
    <row r="4" spans="1:13" ht="27.75" customHeight="1">
      <c r="B4" s="570"/>
      <c r="C4" s="571"/>
      <c r="D4" s="572"/>
      <c r="E4" s="573"/>
      <c r="F4" s="85" t="s">
        <v>172</v>
      </c>
      <c r="G4" s="85" t="s">
        <v>76</v>
      </c>
      <c r="H4" s="87" t="s">
        <v>77</v>
      </c>
      <c r="I4" s="85" t="s">
        <v>172</v>
      </c>
      <c r="J4" s="85" t="s">
        <v>83</v>
      </c>
      <c r="K4" s="86" t="s">
        <v>84</v>
      </c>
      <c r="L4" s="567"/>
      <c r="M4" s="567"/>
    </row>
    <row r="5" spans="1:13" ht="22.5" customHeight="1">
      <c r="B5" s="88">
        <v>1</v>
      </c>
      <c r="C5" s="392">
        <f>'実績書(様式2)'!AG4</f>
        <v>0</v>
      </c>
      <c r="D5" s="89">
        <f>'実績書(様式2)'!L4</f>
        <v>0</v>
      </c>
      <c r="E5" s="88">
        <f>'実績書(様式2)'!L5</f>
        <v>0</v>
      </c>
      <c r="F5" s="417" t="e">
        <f>'実績書(様式2)'!O13+'実績書(様式2)'!AI13</f>
        <v>#N/A</v>
      </c>
      <c r="G5" s="90">
        <f>'実績書(様式2)'!Y13+'実績書(様式2)'!AI13</f>
        <v>0</v>
      </c>
      <c r="H5" s="91" t="e">
        <f>MIN(F5:G5)</f>
        <v>#N/A</v>
      </c>
      <c r="I5" s="92" t="str">
        <f>IF('実績書(様式2)'!AI34&gt;0,'実績書(様式2)'!AA34,"")</f>
        <v/>
      </c>
      <c r="J5" s="90" t="str">
        <f>IF('実績書(様式2)'!AI34&gt;0,'実績書(様式2)'!AI34,"")</f>
        <v/>
      </c>
      <c r="K5" s="93">
        <f>MIN(I5:J5)</f>
        <v>0</v>
      </c>
      <c r="L5" s="93" t="e">
        <f>SUM(H5,K5)</f>
        <v>#N/A</v>
      </c>
      <c r="M5" s="94"/>
    </row>
    <row r="6" spans="1:13" ht="22.5" customHeight="1">
      <c r="B6" s="88">
        <v>2</v>
      </c>
      <c r="C6" s="89"/>
      <c r="D6" s="89"/>
      <c r="E6" s="88"/>
      <c r="F6" s="90"/>
      <c r="G6" s="90"/>
      <c r="H6" s="91">
        <f t="shared" ref="H6:H19" si="0">MIN(F6:G6)</f>
        <v>0</v>
      </c>
      <c r="I6" s="92"/>
      <c r="J6" s="90"/>
      <c r="K6" s="93">
        <f t="shared" ref="K6:K19" si="1">MIN(I6:J6)</f>
        <v>0</v>
      </c>
      <c r="L6" s="93">
        <f t="shared" ref="L6:L18" si="2">SUM(H6,K6)</f>
        <v>0</v>
      </c>
      <c r="M6" s="94"/>
    </row>
    <row r="7" spans="1:13" ht="22.5" customHeight="1">
      <c r="B7" s="88">
        <v>3</v>
      </c>
      <c r="C7" s="89"/>
      <c r="D7" s="89"/>
      <c r="E7" s="88"/>
      <c r="F7" s="90"/>
      <c r="G7" s="90"/>
      <c r="H7" s="91">
        <f t="shared" si="0"/>
        <v>0</v>
      </c>
      <c r="I7" s="92"/>
      <c r="J7" s="90"/>
      <c r="K7" s="93">
        <f t="shared" si="1"/>
        <v>0</v>
      </c>
      <c r="L7" s="93">
        <f t="shared" si="2"/>
        <v>0</v>
      </c>
      <c r="M7" s="94"/>
    </row>
    <row r="8" spans="1:13" ht="22.5" customHeight="1">
      <c r="B8" s="88">
        <v>4</v>
      </c>
      <c r="C8" s="89"/>
      <c r="D8" s="89"/>
      <c r="E8" s="88"/>
      <c r="F8" s="90"/>
      <c r="G8" s="90"/>
      <c r="H8" s="91">
        <f t="shared" si="0"/>
        <v>0</v>
      </c>
      <c r="I8" s="92"/>
      <c r="J8" s="90"/>
      <c r="K8" s="93">
        <f t="shared" si="1"/>
        <v>0</v>
      </c>
      <c r="L8" s="93">
        <f t="shared" si="2"/>
        <v>0</v>
      </c>
      <c r="M8" s="94"/>
    </row>
    <row r="9" spans="1:13" ht="22.5" customHeight="1">
      <c r="B9" s="88">
        <v>5</v>
      </c>
      <c r="C9" s="89"/>
      <c r="D9" s="89"/>
      <c r="E9" s="88"/>
      <c r="F9" s="90"/>
      <c r="G9" s="90"/>
      <c r="H9" s="91">
        <f t="shared" si="0"/>
        <v>0</v>
      </c>
      <c r="I9" s="92"/>
      <c r="J9" s="90"/>
      <c r="K9" s="93">
        <f t="shared" si="1"/>
        <v>0</v>
      </c>
      <c r="L9" s="93">
        <f t="shared" si="2"/>
        <v>0</v>
      </c>
      <c r="M9" s="94"/>
    </row>
    <row r="10" spans="1:13" ht="22.5" customHeight="1">
      <c r="B10" s="88">
        <v>6</v>
      </c>
      <c r="C10" s="89"/>
      <c r="D10" s="89"/>
      <c r="E10" s="88"/>
      <c r="F10" s="90"/>
      <c r="G10" s="90"/>
      <c r="H10" s="91">
        <f t="shared" si="0"/>
        <v>0</v>
      </c>
      <c r="I10" s="92"/>
      <c r="J10" s="90"/>
      <c r="K10" s="93">
        <f t="shared" si="1"/>
        <v>0</v>
      </c>
      <c r="L10" s="93">
        <f t="shared" si="2"/>
        <v>0</v>
      </c>
      <c r="M10" s="94"/>
    </row>
    <row r="11" spans="1:13" ht="22.5" customHeight="1">
      <c r="B11" s="88">
        <v>7</v>
      </c>
      <c r="C11" s="89"/>
      <c r="D11" s="89"/>
      <c r="E11" s="88"/>
      <c r="F11" s="90"/>
      <c r="G11" s="90"/>
      <c r="H11" s="91">
        <f t="shared" si="0"/>
        <v>0</v>
      </c>
      <c r="I11" s="92"/>
      <c r="J11" s="90"/>
      <c r="K11" s="93">
        <f t="shared" si="1"/>
        <v>0</v>
      </c>
      <c r="L11" s="93">
        <f t="shared" si="2"/>
        <v>0</v>
      </c>
      <c r="M11" s="94"/>
    </row>
    <row r="12" spans="1:13" ht="22.5" customHeight="1">
      <c r="A12" s="82" t="s">
        <v>233</v>
      </c>
      <c r="B12" s="88">
        <v>8</v>
      </c>
      <c r="C12" s="89"/>
      <c r="D12" s="89"/>
      <c r="E12" s="88"/>
      <c r="F12" s="90"/>
      <c r="G12" s="90"/>
      <c r="H12" s="91">
        <f t="shared" si="0"/>
        <v>0</v>
      </c>
      <c r="I12" s="92"/>
      <c r="J12" s="90"/>
      <c r="K12" s="93">
        <f t="shared" si="1"/>
        <v>0</v>
      </c>
      <c r="L12" s="93">
        <f t="shared" si="2"/>
        <v>0</v>
      </c>
      <c r="M12" s="94"/>
    </row>
    <row r="13" spans="1:13" ht="22.5" customHeight="1">
      <c r="B13" s="88">
        <v>9</v>
      </c>
      <c r="C13" s="89"/>
      <c r="D13" s="89"/>
      <c r="E13" s="88"/>
      <c r="F13" s="90"/>
      <c r="G13" s="90"/>
      <c r="H13" s="91">
        <f t="shared" si="0"/>
        <v>0</v>
      </c>
      <c r="I13" s="92"/>
      <c r="J13" s="90"/>
      <c r="K13" s="93">
        <f t="shared" si="1"/>
        <v>0</v>
      </c>
      <c r="L13" s="93">
        <f t="shared" si="2"/>
        <v>0</v>
      </c>
      <c r="M13" s="94"/>
    </row>
    <row r="14" spans="1:13" ht="22.5" customHeight="1">
      <c r="B14" s="88">
        <v>10</v>
      </c>
      <c r="C14" s="89"/>
      <c r="D14" s="89"/>
      <c r="E14" s="88"/>
      <c r="F14" s="90"/>
      <c r="G14" s="90"/>
      <c r="H14" s="91">
        <f t="shared" si="0"/>
        <v>0</v>
      </c>
      <c r="I14" s="92"/>
      <c r="J14" s="90"/>
      <c r="K14" s="93">
        <f t="shared" si="1"/>
        <v>0</v>
      </c>
      <c r="L14" s="93">
        <f t="shared" si="2"/>
        <v>0</v>
      </c>
      <c r="M14" s="94"/>
    </row>
    <row r="15" spans="1:13" ht="22.5" customHeight="1">
      <c r="B15" s="88">
        <v>11</v>
      </c>
      <c r="C15" s="89"/>
      <c r="D15" s="89"/>
      <c r="E15" s="88"/>
      <c r="F15" s="90"/>
      <c r="G15" s="90"/>
      <c r="H15" s="91">
        <f t="shared" si="0"/>
        <v>0</v>
      </c>
      <c r="I15" s="92"/>
      <c r="J15" s="90"/>
      <c r="K15" s="93">
        <f t="shared" si="1"/>
        <v>0</v>
      </c>
      <c r="L15" s="93">
        <f t="shared" si="2"/>
        <v>0</v>
      </c>
      <c r="M15" s="94"/>
    </row>
    <row r="16" spans="1:13" ht="22.5" customHeight="1">
      <c r="B16" s="88">
        <v>12</v>
      </c>
      <c r="C16" s="89"/>
      <c r="D16" s="89"/>
      <c r="E16" s="88"/>
      <c r="F16" s="90"/>
      <c r="G16" s="90"/>
      <c r="H16" s="91">
        <f t="shared" si="0"/>
        <v>0</v>
      </c>
      <c r="I16" s="92"/>
      <c r="J16" s="90"/>
      <c r="K16" s="93">
        <f t="shared" si="1"/>
        <v>0</v>
      </c>
      <c r="L16" s="93">
        <f t="shared" si="2"/>
        <v>0</v>
      </c>
      <c r="M16" s="94"/>
    </row>
    <row r="17" spans="1:13" ht="22.5" customHeight="1">
      <c r="B17" s="88">
        <v>13</v>
      </c>
      <c r="C17" s="89"/>
      <c r="D17" s="89"/>
      <c r="E17" s="88"/>
      <c r="F17" s="90"/>
      <c r="G17" s="90"/>
      <c r="H17" s="91">
        <f t="shared" si="0"/>
        <v>0</v>
      </c>
      <c r="I17" s="92"/>
      <c r="J17" s="90"/>
      <c r="K17" s="93">
        <f t="shared" si="1"/>
        <v>0</v>
      </c>
      <c r="L17" s="93">
        <f t="shared" si="2"/>
        <v>0</v>
      </c>
      <c r="M17" s="94"/>
    </row>
    <row r="18" spans="1:13" ht="22.5" customHeight="1">
      <c r="B18" s="88">
        <v>14</v>
      </c>
      <c r="C18" s="89"/>
      <c r="D18" s="89"/>
      <c r="E18" s="88"/>
      <c r="F18" s="90"/>
      <c r="G18" s="90"/>
      <c r="H18" s="91">
        <f t="shared" si="0"/>
        <v>0</v>
      </c>
      <c r="I18" s="92"/>
      <c r="J18" s="90"/>
      <c r="K18" s="93">
        <f t="shared" si="1"/>
        <v>0</v>
      </c>
      <c r="L18" s="93">
        <f t="shared" si="2"/>
        <v>0</v>
      </c>
      <c r="M18" s="94"/>
    </row>
    <row r="19" spans="1:13" ht="22.5" customHeight="1" thickBot="1">
      <c r="B19" s="95">
        <v>15</v>
      </c>
      <c r="C19" s="96"/>
      <c r="D19" s="96"/>
      <c r="E19" s="95"/>
      <c r="F19" s="97"/>
      <c r="G19" s="97"/>
      <c r="H19" s="98">
        <f t="shared" si="0"/>
        <v>0</v>
      </c>
      <c r="I19" s="92"/>
      <c r="J19" s="90"/>
      <c r="K19" s="99">
        <f t="shared" si="1"/>
        <v>0</v>
      </c>
      <c r="L19" s="100">
        <f>SUM(H19,K19)</f>
        <v>0</v>
      </c>
      <c r="M19" s="101"/>
    </row>
    <row r="20" spans="1:13" ht="22.5" customHeight="1" thickTop="1" thickBot="1">
      <c r="B20" s="568" t="s">
        <v>85</v>
      </c>
      <c r="C20" s="569"/>
      <c r="D20" s="569"/>
      <c r="E20" s="569"/>
      <c r="F20" s="102"/>
      <c r="G20" s="102"/>
      <c r="H20" s="103" t="e">
        <f>SUM(H5:H19)</f>
        <v>#N/A</v>
      </c>
      <c r="I20" s="104"/>
      <c r="J20" s="102"/>
      <c r="K20" s="105">
        <f>SUM(K5:K19)</f>
        <v>0</v>
      </c>
      <c r="L20" s="105" t="e">
        <f>SUM(H20,K20)</f>
        <v>#N/A</v>
      </c>
      <c r="M20" s="106"/>
    </row>
    <row r="21" spans="1:13" ht="19.5" customHeight="1"/>
    <row r="22" spans="1:13" customFormat="1" ht="18" customHeight="1">
      <c r="A22" s="82" t="s">
        <v>82</v>
      </c>
      <c r="B22" s="82"/>
      <c r="C22" s="82"/>
      <c r="D22" s="82"/>
    </row>
    <row r="23" spans="1:13" customFormat="1" ht="16.5" customHeight="1">
      <c r="A23" s="82"/>
      <c r="B23" s="107">
        <v>1</v>
      </c>
      <c r="C23" s="108" t="s">
        <v>88</v>
      </c>
      <c r="D23" s="82"/>
    </row>
    <row r="24" spans="1:13" customFormat="1" ht="16.5" customHeight="1">
      <c r="A24" s="82"/>
      <c r="B24" s="107">
        <v>2</v>
      </c>
      <c r="C24" s="108" t="s">
        <v>229</v>
      </c>
      <c r="D24" s="82"/>
    </row>
    <row r="25" spans="1:13" customFormat="1" ht="16.5" customHeight="1">
      <c r="A25" s="82"/>
      <c r="B25" s="107">
        <v>3</v>
      </c>
      <c r="C25" s="108" t="s">
        <v>230</v>
      </c>
      <c r="D25" s="82"/>
    </row>
    <row r="26" spans="1:13" customFormat="1" ht="16.5" customHeight="1">
      <c r="A26" s="82"/>
      <c r="B26" s="109">
        <v>4</v>
      </c>
      <c r="C26" s="110" t="s">
        <v>188</v>
      </c>
      <c r="D26" s="82"/>
    </row>
    <row r="27" spans="1:13" customFormat="1" ht="16.5" customHeight="1">
      <c r="A27" s="82"/>
      <c r="B27" s="109">
        <v>5</v>
      </c>
      <c r="C27" s="110" t="s">
        <v>158</v>
      </c>
      <c r="D27" s="82"/>
    </row>
    <row r="28" spans="1:13" customFormat="1" ht="16.5" customHeight="1">
      <c r="A28" s="82"/>
      <c r="B28" s="109"/>
      <c r="C28" s="110"/>
      <c r="D28" s="82"/>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L3:L4"/>
    <mergeCell ref="M3:M4"/>
    <mergeCell ref="B20:E20"/>
    <mergeCell ref="B3:B4"/>
    <mergeCell ref="C3:C4"/>
    <mergeCell ref="D3:D4"/>
    <mergeCell ref="E3:E4"/>
    <mergeCell ref="F3:H3"/>
    <mergeCell ref="I3:K3"/>
  </mergeCells>
  <phoneticPr fontId="7"/>
  <dataValidations count="1">
    <dataValidation type="list" errorStyle="warning" allowBlank="1" showDropDown="1" showInputMessage="1" showErrorMessage="1" sqref="E5:E19" xr:uid="{69740A67-0DCC-4A63-9008-91853A6AF61A}">
      <formula1>#REF!</formula1>
    </dataValidation>
  </dataValidations>
  <printOptions horizontalCentered="1"/>
  <pageMargins left="0.59055118110236227" right="0.59055118110236227" top="0.59055118110236227" bottom="0.59055118110236227" header="0.31496062992125984" footer="0.31496062992125984"/>
  <pageSetup paperSize="9" scale="8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B9D1-B30F-497B-84DA-18E87CF9F96D}">
  <sheetPr>
    <tabColor rgb="FFFF0000"/>
  </sheetPr>
  <dimension ref="A1:AT119"/>
  <sheetViews>
    <sheetView showGridLines="0" zoomScale="120" zoomScaleNormal="120" zoomScaleSheetLayoutView="115" workbookViewId="0">
      <selection activeCell="E24" sqref="E24"/>
    </sheetView>
  </sheetViews>
  <sheetFormatPr defaultColWidth="2.21875" defaultRowHeight="13.2"/>
  <cols>
    <col min="1" max="1" width="2.21875" style="82" customWidth="1"/>
    <col min="2" max="5" width="2.33203125" style="82" customWidth="1"/>
    <col min="6" max="7" width="2.33203125" style="82" bestFit="1" customWidth="1"/>
    <col min="8" max="40" width="2.21875" style="82"/>
    <col min="41" max="47" width="2.21875" style="82" customWidth="1"/>
    <col min="48" max="16384" width="2.21875" style="82"/>
  </cols>
  <sheetData>
    <row r="1" spans="1:46" ht="18.600000000000001" customHeight="1">
      <c r="A1" s="82" t="s">
        <v>389</v>
      </c>
    </row>
    <row r="2" spans="1:46">
      <c r="A2" s="576" t="s">
        <v>189</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8"/>
    </row>
    <row r="3" spans="1:46" s="108" customFormat="1" ht="12" customHeight="1">
      <c r="A3" s="638" t="s">
        <v>214</v>
      </c>
      <c r="B3" s="111" t="s">
        <v>0</v>
      </c>
      <c r="C3" s="112"/>
      <c r="D3" s="112"/>
      <c r="E3" s="113"/>
      <c r="F3" s="113"/>
      <c r="G3" s="113"/>
      <c r="H3" s="113"/>
      <c r="I3" s="113"/>
      <c r="J3" s="113"/>
      <c r="K3" s="114"/>
      <c r="L3" s="641">
        <f>基本データ入力!E23</f>
        <v>0</v>
      </c>
      <c r="M3" s="642"/>
      <c r="N3" s="642"/>
      <c r="O3" s="642"/>
      <c r="P3" s="642"/>
      <c r="Q3" s="642"/>
      <c r="R3" s="642"/>
      <c r="S3" s="642"/>
      <c r="T3" s="642"/>
      <c r="U3" s="642"/>
      <c r="V3" s="642"/>
      <c r="W3" s="642"/>
      <c r="X3" s="642"/>
      <c r="Y3" s="642"/>
      <c r="Z3" s="642"/>
      <c r="AA3" s="642"/>
      <c r="AB3" s="642"/>
      <c r="AC3" s="642"/>
      <c r="AD3" s="642"/>
      <c r="AE3" s="642"/>
      <c r="AF3" s="643"/>
      <c r="AG3" s="608" t="s">
        <v>69</v>
      </c>
      <c r="AH3" s="609"/>
      <c r="AI3" s="609"/>
      <c r="AJ3" s="609"/>
      <c r="AK3" s="609"/>
      <c r="AL3" s="609"/>
      <c r="AM3" s="610"/>
    </row>
    <row r="4" spans="1:46" s="108" customFormat="1" ht="20.25" customHeight="1">
      <c r="A4" s="639"/>
      <c r="B4" s="71" t="s">
        <v>215</v>
      </c>
      <c r="C4" s="67"/>
      <c r="D4" s="67"/>
      <c r="E4" s="72"/>
      <c r="F4" s="72"/>
      <c r="G4" s="72"/>
      <c r="H4" s="72"/>
      <c r="I4" s="72"/>
      <c r="J4" s="72"/>
      <c r="K4" s="73"/>
      <c r="L4" s="644">
        <f>基本データ入力!E24</f>
        <v>0</v>
      </c>
      <c r="M4" s="645"/>
      <c r="N4" s="645"/>
      <c r="O4" s="645"/>
      <c r="P4" s="645"/>
      <c r="Q4" s="645"/>
      <c r="R4" s="645"/>
      <c r="S4" s="645"/>
      <c r="T4" s="645"/>
      <c r="U4" s="645"/>
      <c r="V4" s="645"/>
      <c r="W4" s="645"/>
      <c r="X4" s="645"/>
      <c r="Y4" s="645"/>
      <c r="Z4" s="645"/>
      <c r="AA4" s="645"/>
      <c r="AB4" s="645"/>
      <c r="AC4" s="645"/>
      <c r="AD4" s="645"/>
      <c r="AE4" s="645"/>
      <c r="AF4" s="646"/>
      <c r="AG4" s="647">
        <f>基本データ入力!E25</f>
        <v>0</v>
      </c>
      <c r="AH4" s="648"/>
      <c r="AI4" s="648"/>
      <c r="AJ4" s="648"/>
      <c r="AK4" s="648"/>
      <c r="AL4" s="648"/>
      <c r="AM4" s="649"/>
      <c r="AP4" s="668"/>
      <c r="AQ4" s="668"/>
      <c r="AR4" s="668"/>
      <c r="AS4" s="668"/>
      <c r="AT4" s="668"/>
    </row>
    <row r="5" spans="1:46" s="108" customFormat="1" ht="20.25" customHeight="1">
      <c r="A5" s="639"/>
      <c r="B5" s="115" t="s">
        <v>80</v>
      </c>
      <c r="C5" s="116"/>
      <c r="D5" s="116"/>
      <c r="E5" s="45"/>
      <c r="F5" s="45"/>
      <c r="G5" s="45"/>
      <c r="H5" s="45"/>
      <c r="I5" s="45"/>
      <c r="J5" s="45"/>
      <c r="K5" s="117"/>
      <c r="L5" s="669">
        <f>基本データ入力!E22</f>
        <v>0</v>
      </c>
      <c r="M5" s="670"/>
      <c r="N5" s="670"/>
      <c r="O5" s="670"/>
      <c r="P5" s="670"/>
      <c r="Q5" s="670"/>
      <c r="R5" s="670"/>
      <c r="S5" s="670"/>
      <c r="T5" s="670"/>
      <c r="U5" s="670"/>
      <c r="V5" s="670"/>
      <c r="W5" s="670"/>
      <c r="X5" s="670"/>
      <c r="Y5" s="670"/>
      <c r="Z5" s="670"/>
      <c r="AA5" s="670"/>
      <c r="AB5" s="671"/>
      <c r="AC5" s="672" t="s">
        <v>70</v>
      </c>
      <c r="AD5" s="673"/>
      <c r="AE5" s="673"/>
      <c r="AF5" s="674"/>
      <c r="AG5" s="675">
        <f>基本データ入力!E29</f>
        <v>0</v>
      </c>
      <c r="AH5" s="675"/>
      <c r="AI5" s="675"/>
      <c r="AJ5" s="675"/>
      <c r="AK5" s="675"/>
      <c r="AL5" s="548" t="s">
        <v>71</v>
      </c>
      <c r="AM5" s="549"/>
      <c r="AP5" s="668"/>
      <c r="AQ5" s="668"/>
      <c r="AR5" s="668"/>
      <c r="AS5" s="668"/>
      <c r="AT5" s="668"/>
    </row>
    <row r="6" spans="1:46" s="108" customFormat="1" ht="13.5" customHeight="1">
      <c r="A6" s="639"/>
      <c r="B6" s="554" t="s">
        <v>216</v>
      </c>
      <c r="C6" s="555"/>
      <c r="D6" s="555"/>
      <c r="E6" s="555"/>
      <c r="F6" s="555"/>
      <c r="G6" s="555"/>
      <c r="H6" s="555"/>
      <c r="I6" s="555"/>
      <c r="J6" s="555"/>
      <c r="K6" s="556"/>
      <c r="L6" s="69" t="s">
        <v>7</v>
      </c>
      <c r="M6" s="69"/>
      <c r="N6" s="69"/>
      <c r="O6" s="69"/>
      <c r="P6" s="69"/>
      <c r="Q6" s="653">
        <f>基本データ入力!E26</f>
        <v>0</v>
      </c>
      <c r="R6" s="653"/>
      <c r="S6" s="653"/>
      <c r="T6" s="653"/>
      <c r="U6" s="653"/>
      <c r="V6" s="653"/>
      <c r="W6" s="69" t="s">
        <v>9</v>
      </c>
      <c r="X6" s="69"/>
      <c r="Y6" s="69"/>
      <c r="Z6" s="69"/>
      <c r="AA6" s="69"/>
      <c r="AB6" s="69"/>
      <c r="AC6" s="118" t="s">
        <v>72</v>
      </c>
      <c r="AD6" s="69"/>
      <c r="AE6" s="69"/>
      <c r="AF6" s="69"/>
      <c r="AG6" s="69"/>
      <c r="AH6" s="69"/>
      <c r="AI6" s="69"/>
      <c r="AJ6" s="69"/>
      <c r="AK6" s="69"/>
      <c r="AL6" s="69"/>
      <c r="AM6" s="70"/>
      <c r="AT6" s="667"/>
    </row>
    <row r="7" spans="1:46" s="108" customFormat="1" ht="20.25" customHeight="1">
      <c r="A7" s="639"/>
      <c r="B7" s="557"/>
      <c r="C7" s="558"/>
      <c r="D7" s="558"/>
      <c r="E7" s="558"/>
      <c r="F7" s="558"/>
      <c r="G7" s="558"/>
      <c r="H7" s="558"/>
      <c r="I7" s="558"/>
      <c r="J7" s="558"/>
      <c r="K7" s="559"/>
      <c r="L7" s="644">
        <f>基本データ入力!E27</f>
        <v>0</v>
      </c>
      <c r="M7" s="645"/>
      <c r="N7" s="645"/>
      <c r="O7" s="645"/>
      <c r="P7" s="645"/>
      <c r="Q7" s="645"/>
      <c r="R7" s="645"/>
      <c r="S7" s="645"/>
      <c r="T7" s="645"/>
      <c r="U7" s="645"/>
      <c r="V7" s="645"/>
      <c r="W7" s="645"/>
      <c r="X7" s="645"/>
      <c r="Y7" s="645"/>
      <c r="Z7" s="645"/>
      <c r="AA7" s="645"/>
      <c r="AB7" s="645"/>
      <c r="AC7" s="645"/>
      <c r="AD7" s="645"/>
      <c r="AE7" s="645"/>
      <c r="AF7" s="645"/>
      <c r="AG7" s="645"/>
      <c r="AH7" s="645"/>
      <c r="AI7" s="645"/>
      <c r="AJ7" s="645"/>
      <c r="AK7" s="645"/>
      <c r="AL7" s="645"/>
      <c r="AM7" s="646"/>
      <c r="AT7" s="667"/>
    </row>
    <row r="8" spans="1:46" s="108" customFormat="1" ht="20.25" customHeight="1">
      <c r="A8" s="639"/>
      <c r="B8" s="62" t="s">
        <v>10</v>
      </c>
      <c r="C8" s="64"/>
      <c r="D8" s="64"/>
      <c r="E8" s="63"/>
      <c r="F8" s="63"/>
      <c r="G8" s="63"/>
      <c r="H8" s="63"/>
      <c r="I8" s="63"/>
      <c r="J8" s="63"/>
      <c r="K8" s="63"/>
      <c r="L8" s="62" t="s">
        <v>11</v>
      </c>
      <c r="M8" s="63"/>
      <c r="N8" s="63"/>
      <c r="O8" s="63"/>
      <c r="P8" s="63"/>
      <c r="Q8" s="63"/>
      <c r="R8" s="61"/>
      <c r="S8" s="650">
        <f>基本データ入力!E12</f>
        <v>0</v>
      </c>
      <c r="T8" s="651"/>
      <c r="U8" s="651"/>
      <c r="V8" s="651"/>
      <c r="W8" s="651"/>
      <c r="X8" s="651"/>
      <c r="Y8" s="652"/>
      <c r="Z8" s="62" t="s">
        <v>63</v>
      </c>
      <c r="AA8" s="63"/>
      <c r="AB8" s="63"/>
      <c r="AC8" s="63"/>
      <c r="AD8" s="63"/>
      <c r="AE8" s="63"/>
      <c r="AF8" s="61"/>
      <c r="AG8" s="650">
        <f>基本データ入力!E13</f>
        <v>0</v>
      </c>
      <c r="AH8" s="651"/>
      <c r="AI8" s="651"/>
      <c r="AJ8" s="651"/>
      <c r="AK8" s="651"/>
      <c r="AL8" s="651"/>
      <c r="AM8" s="652"/>
    </row>
    <row r="9" spans="1:46" s="108" customFormat="1" ht="20.25" customHeight="1">
      <c r="A9" s="640"/>
      <c r="B9" s="62" t="s">
        <v>42</v>
      </c>
      <c r="C9" s="64"/>
      <c r="D9" s="64"/>
      <c r="E9" s="63"/>
      <c r="F9" s="63"/>
      <c r="G9" s="63"/>
      <c r="H9" s="63"/>
      <c r="I9" s="63"/>
      <c r="J9" s="63"/>
      <c r="K9" s="63"/>
      <c r="L9" s="650">
        <f>基本データ入力!E28</f>
        <v>0</v>
      </c>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2"/>
    </row>
    <row r="10" spans="1:46" s="108" customFormat="1" ht="18" customHeight="1">
      <c r="A10" s="654" t="s">
        <v>110</v>
      </c>
      <c r="B10" s="655"/>
      <c r="C10" s="655"/>
      <c r="D10" s="655"/>
      <c r="E10" s="655"/>
      <c r="F10" s="655"/>
      <c r="G10" s="655"/>
      <c r="H10" s="656"/>
      <c r="I10" s="415"/>
      <c r="J10" s="119" t="s">
        <v>95</v>
      </c>
      <c r="K10" s="69"/>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6"/>
    </row>
    <row r="11" spans="1:46" s="108" customFormat="1" ht="18" customHeight="1">
      <c r="A11" s="657"/>
      <c r="B11" s="658"/>
      <c r="C11" s="658"/>
      <c r="D11" s="658"/>
      <c r="E11" s="658"/>
      <c r="F11" s="658"/>
      <c r="G11" s="658"/>
      <c r="H11" s="659"/>
      <c r="I11" s="416"/>
      <c r="J11" s="120" t="s">
        <v>118</v>
      </c>
      <c r="K11" s="72"/>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8"/>
    </row>
    <row r="12" spans="1:46" s="108" customFormat="1" ht="5.25" customHeight="1" thickBot="1">
      <c r="A12" s="121"/>
      <c r="B12" s="121"/>
      <c r="C12" s="121"/>
      <c r="D12" s="121"/>
      <c r="E12" s="121"/>
      <c r="F12" s="121"/>
      <c r="G12" s="121"/>
      <c r="H12" s="121"/>
      <c r="I12" s="119"/>
      <c r="J12" s="122"/>
      <c r="K12" s="69"/>
      <c r="L12" s="65"/>
      <c r="M12" s="65"/>
      <c r="N12" s="65"/>
      <c r="O12" s="65"/>
      <c r="P12" s="65"/>
      <c r="Q12" s="65"/>
      <c r="R12" s="65"/>
      <c r="S12" s="65"/>
      <c r="T12" s="65"/>
      <c r="U12" s="65"/>
      <c r="V12" s="65"/>
      <c r="W12" s="65"/>
      <c r="X12" s="65"/>
      <c r="Y12" s="65"/>
      <c r="Z12" s="65"/>
      <c r="AA12" s="65"/>
      <c r="AB12" s="65"/>
      <c r="AC12" s="65"/>
      <c r="AD12" s="64"/>
      <c r="AE12" s="64"/>
      <c r="AF12" s="64"/>
      <c r="AG12" s="64"/>
      <c r="AH12" s="64"/>
      <c r="AI12" s="64"/>
      <c r="AJ12" s="64"/>
      <c r="AK12" s="64"/>
      <c r="AL12" s="64"/>
      <c r="AM12" s="64"/>
    </row>
    <row r="13" spans="1:46" s="108" customFormat="1" ht="20.25" customHeight="1" thickBot="1">
      <c r="A13" s="123" t="s">
        <v>95</v>
      </c>
      <c r="B13" s="124"/>
      <c r="C13" s="124"/>
      <c r="D13" s="124"/>
      <c r="E13" s="124"/>
      <c r="F13" s="124"/>
      <c r="G13" s="124"/>
      <c r="H13" s="124"/>
      <c r="I13" s="125"/>
      <c r="J13" s="126"/>
      <c r="K13" s="660" t="s">
        <v>217</v>
      </c>
      <c r="L13" s="636"/>
      <c r="M13" s="636"/>
      <c r="N13" s="661"/>
      <c r="O13" s="662" t="e">
        <f>IF(L5="","",VLOOKUP(L5,$A$76:$B$110,2,0))-基本データ入力!E31/1000</f>
        <v>#N/A</v>
      </c>
      <c r="P13" s="663"/>
      <c r="Q13" s="663"/>
      <c r="R13" s="636" t="s">
        <v>60</v>
      </c>
      <c r="S13" s="661"/>
      <c r="T13" s="664" t="s">
        <v>305</v>
      </c>
      <c r="U13" s="665"/>
      <c r="V13" s="665"/>
      <c r="W13" s="665"/>
      <c r="X13" s="666"/>
      <c r="Y13" s="634">
        <f>ROUNDDOWN($F$31/1000,0)</f>
        <v>0</v>
      </c>
      <c r="Z13" s="635"/>
      <c r="AA13" s="635"/>
      <c r="AB13" s="636" t="s">
        <v>60</v>
      </c>
      <c r="AC13" s="637"/>
      <c r="AD13" s="624" t="s">
        <v>306</v>
      </c>
      <c r="AE13" s="624"/>
      <c r="AF13" s="624"/>
      <c r="AG13" s="624"/>
      <c r="AH13" s="625"/>
      <c r="AI13" s="626">
        <f>ROUNDDOWN($F$36/1000,0)</f>
        <v>0</v>
      </c>
      <c r="AJ13" s="627"/>
      <c r="AK13" s="627"/>
      <c r="AL13" s="628" t="s">
        <v>60</v>
      </c>
      <c r="AM13" s="629"/>
    </row>
    <row r="14" spans="1:46" s="108" customFormat="1" ht="20.25" customHeight="1">
      <c r="A14" s="127" t="s">
        <v>218</v>
      </c>
      <c r="B14" s="128"/>
      <c r="C14" s="129"/>
      <c r="D14" s="129"/>
      <c r="E14" s="129"/>
      <c r="F14" s="129"/>
      <c r="G14" s="129"/>
      <c r="H14" s="590"/>
      <c r="I14" s="591"/>
      <c r="J14" s="592"/>
      <c r="K14" s="630" t="s">
        <v>119</v>
      </c>
      <c r="L14" s="631"/>
      <c r="M14" s="631"/>
      <c r="N14" s="631"/>
      <c r="O14" s="631"/>
      <c r="P14" s="631"/>
      <c r="Q14" s="631"/>
      <c r="R14" s="631"/>
      <c r="S14" s="631"/>
      <c r="T14" s="631"/>
      <c r="U14" s="631"/>
      <c r="V14" s="631"/>
      <c r="W14" s="631"/>
      <c r="X14" s="631"/>
      <c r="Y14" s="631"/>
      <c r="Z14" s="631"/>
      <c r="AA14" s="631"/>
      <c r="AB14" s="631"/>
      <c r="AC14" s="631"/>
      <c r="AD14" s="594"/>
      <c r="AE14" s="594"/>
      <c r="AF14" s="130" t="s">
        <v>73</v>
      </c>
      <c r="AG14" s="131"/>
      <c r="AH14" s="131"/>
      <c r="AI14" s="129"/>
      <c r="AJ14" s="129"/>
      <c r="AK14" s="64"/>
      <c r="AL14" s="129"/>
      <c r="AM14" s="132"/>
    </row>
    <row r="15" spans="1:46" s="108" customFormat="1" ht="21" customHeight="1">
      <c r="A15" s="133"/>
      <c r="C15" s="632" t="s">
        <v>219</v>
      </c>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3"/>
    </row>
    <row r="16" spans="1:46" s="108" customFormat="1" ht="21" customHeight="1">
      <c r="A16" s="136"/>
      <c r="B16" s="137"/>
      <c r="C16" s="632"/>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3"/>
    </row>
    <row r="17" spans="1:39" s="108" customFormat="1" ht="21" customHeight="1">
      <c r="A17" s="136"/>
      <c r="B17" s="137"/>
      <c r="C17" s="632"/>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L17" s="632"/>
      <c r="AM17" s="633"/>
    </row>
    <row r="18" spans="1:39" s="108" customFormat="1" ht="21" customHeight="1">
      <c r="A18" s="136"/>
      <c r="B18" s="137"/>
      <c r="C18" s="632"/>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3"/>
    </row>
    <row r="19" spans="1:39" s="108" customFormat="1" ht="21" customHeight="1">
      <c r="A19" s="136"/>
      <c r="B19" s="137"/>
      <c r="C19" s="632"/>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3"/>
    </row>
    <row r="20" spans="1:39" s="108" customFormat="1" ht="21" customHeight="1">
      <c r="A20" s="136"/>
      <c r="B20" s="137"/>
      <c r="C20" s="632"/>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3"/>
    </row>
    <row r="21" spans="1:39" s="108" customFormat="1" ht="21" customHeight="1">
      <c r="A21" s="136"/>
      <c r="B21" s="137"/>
      <c r="C21" s="632"/>
      <c r="D21" s="632"/>
      <c r="E21" s="632"/>
      <c r="F21" s="632"/>
      <c r="G21" s="632"/>
      <c r="H21" s="632"/>
      <c r="I21" s="632"/>
      <c r="J21" s="632"/>
      <c r="K21" s="632"/>
      <c r="L21" s="632"/>
      <c r="M21" s="632"/>
      <c r="N21" s="632"/>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3"/>
    </row>
    <row r="22" spans="1:39" s="108" customFormat="1" ht="21" customHeight="1">
      <c r="A22" s="138"/>
      <c r="B22" s="139"/>
      <c r="C22" s="597"/>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8"/>
    </row>
    <row r="23" spans="1:39" s="108" customFormat="1" ht="18.75" customHeight="1">
      <c r="A23" s="142" t="s">
        <v>220</v>
      </c>
      <c r="B23" s="129"/>
      <c r="C23" s="129"/>
      <c r="D23" s="129"/>
      <c r="E23" s="129"/>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1"/>
    </row>
    <row r="24" spans="1:39" ht="18" customHeight="1">
      <c r="A24" s="599" t="s">
        <v>43</v>
      </c>
      <c r="B24" s="600"/>
      <c r="C24" s="600"/>
      <c r="D24" s="600"/>
      <c r="E24" s="601"/>
      <c r="F24" s="599" t="s">
        <v>221</v>
      </c>
      <c r="G24" s="600"/>
      <c r="H24" s="600"/>
      <c r="I24" s="600"/>
      <c r="J24" s="600"/>
      <c r="K24" s="603" t="s">
        <v>44</v>
      </c>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3"/>
      <c r="AM24" s="603"/>
    </row>
    <row r="25" spans="1:39" ht="15" customHeight="1">
      <c r="A25" s="622" t="str">
        <f>IF(領収書等明細!L11&gt;0,領収書等明細!K11,"")</f>
        <v/>
      </c>
      <c r="B25" s="622"/>
      <c r="C25" s="622"/>
      <c r="D25" s="622"/>
      <c r="E25" s="622"/>
      <c r="F25" s="623" t="str">
        <f>IF(領収書等明細!L11&gt;0,領収書等明細!L11,"")</f>
        <v/>
      </c>
      <c r="G25" s="623"/>
      <c r="H25" s="623"/>
      <c r="I25" s="623"/>
      <c r="J25" s="623"/>
      <c r="K25" s="621" t="str">
        <f>IF(領収書等明細!L11&gt;0,"別紙のとおり","")</f>
        <v/>
      </c>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row>
    <row r="26" spans="1:39" ht="15" customHeight="1">
      <c r="A26" s="622" t="str">
        <f>IF(領収書等明細!L12&gt;0,領収書等明細!K12,"")</f>
        <v/>
      </c>
      <c r="B26" s="622"/>
      <c r="C26" s="622"/>
      <c r="D26" s="622"/>
      <c r="E26" s="622"/>
      <c r="F26" s="623" t="str">
        <f>IF(領収書等明細!L12&gt;0,領収書等明細!L12,"")</f>
        <v/>
      </c>
      <c r="G26" s="623"/>
      <c r="H26" s="623"/>
      <c r="I26" s="623"/>
      <c r="J26" s="623"/>
      <c r="K26" s="621" t="str">
        <f>IF(領収書等明細!L12&gt;0,"別紙のとおり","")</f>
        <v/>
      </c>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621"/>
      <c r="AL26" s="621"/>
      <c r="AM26" s="621"/>
    </row>
    <row r="27" spans="1:39" ht="15" customHeight="1">
      <c r="A27" s="622" t="str">
        <f>IF(領収書等明細!L13&gt;0,領収書等明細!K13,"")</f>
        <v/>
      </c>
      <c r="B27" s="622"/>
      <c r="C27" s="622"/>
      <c r="D27" s="622"/>
      <c r="E27" s="622"/>
      <c r="F27" s="623" t="str">
        <f>IF(領収書等明細!L13&gt;0,領収書等明細!L13,"")</f>
        <v/>
      </c>
      <c r="G27" s="623"/>
      <c r="H27" s="623"/>
      <c r="I27" s="623"/>
      <c r="J27" s="623"/>
      <c r="K27" s="621" t="str">
        <f>IF(領収書等明細!L13&gt;0,"別紙のとおり","")</f>
        <v/>
      </c>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row>
    <row r="28" spans="1:39" ht="15" customHeight="1">
      <c r="A28" s="622" t="str">
        <f>IF(領収書等明細!L14&gt;0,領収書等明細!K14,"")</f>
        <v/>
      </c>
      <c r="B28" s="622"/>
      <c r="C28" s="622"/>
      <c r="D28" s="622"/>
      <c r="E28" s="622"/>
      <c r="F28" s="623" t="str">
        <f>IF(領収書等明細!L14&gt;0,領収書等明細!L14,"")</f>
        <v/>
      </c>
      <c r="G28" s="623"/>
      <c r="H28" s="623"/>
      <c r="I28" s="623"/>
      <c r="J28" s="623"/>
      <c r="K28" s="621" t="str">
        <f>IF(領収書等明細!L14&gt;0,"別紙のとおり","")</f>
        <v/>
      </c>
      <c r="L28" s="621"/>
      <c r="M28" s="621"/>
      <c r="N28" s="621"/>
      <c r="O28" s="621"/>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row>
    <row r="29" spans="1:39" ht="15" customHeight="1">
      <c r="A29" s="622" t="str">
        <f>IF(領収書等明細!L15&gt;0,領収書等明細!K15,"")</f>
        <v/>
      </c>
      <c r="B29" s="622"/>
      <c r="C29" s="622"/>
      <c r="D29" s="622"/>
      <c r="E29" s="622"/>
      <c r="F29" s="623" t="str">
        <f>IF(領収書等明細!L15&gt;0,領収書等明細!L15,"")</f>
        <v/>
      </c>
      <c r="G29" s="623"/>
      <c r="H29" s="623"/>
      <c r="I29" s="623"/>
      <c r="J29" s="623"/>
      <c r="K29" s="621" t="str">
        <f>IF(領収書等明細!L15&gt;0,"別紙のとおり","")</f>
        <v/>
      </c>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1"/>
      <c r="AK29" s="621"/>
      <c r="AL29" s="621"/>
      <c r="AM29" s="621"/>
    </row>
    <row r="30" spans="1:39" ht="15" customHeight="1" thickBot="1">
      <c r="A30" s="615" t="str">
        <f>IF(割増賃金・手当明細!L10&gt;0,割増賃金・手当明細!K10,"")</f>
        <v/>
      </c>
      <c r="B30" s="616"/>
      <c r="C30" s="616"/>
      <c r="D30" s="616"/>
      <c r="E30" s="617"/>
      <c r="F30" s="618" t="str">
        <f>IF(割増賃金・手当明細!L10&gt;0,割増賃金・手当明細!L10,"")</f>
        <v/>
      </c>
      <c r="G30" s="619"/>
      <c r="H30" s="619"/>
      <c r="I30" s="619"/>
      <c r="J30" s="620"/>
      <c r="K30" s="621" t="str">
        <f>IF(割増賃金・手当明細!L10&gt;0,"別紙のとおり","")</f>
        <v/>
      </c>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M30" s="621"/>
    </row>
    <row r="31" spans="1:39" ht="22.5" customHeight="1" thickTop="1">
      <c r="A31" s="579" t="s">
        <v>85</v>
      </c>
      <c r="B31" s="580"/>
      <c r="C31" s="580"/>
      <c r="D31" s="580"/>
      <c r="E31" s="580"/>
      <c r="F31" s="604">
        <f>SUM(F25:J30)</f>
        <v>0</v>
      </c>
      <c r="G31" s="605"/>
      <c r="H31" s="605"/>
      <c r="I31" s="605"/>
      <c r="J31" s="606"/>
      <c r="K31" s="607"/>
      <c r="L31" s="607"/>
      <c r="M31" s="607"/>
      <c r="N31" s="607"/>
      <c r="O31" s="607"/>
      <c r="P31" s="607"/>
      <c r="Q31" s="607"/>
      <c r="R31" s="607"/>
      <c r="S31" s="607"/>
      <c r="T31" s="607"/>
      <c r="U31" s="607"/>
      <c r="V31" s="607"/>
      <c r="W31" s="607"/>
      <c r="X31" s="607"/>
      <c r="Y31" s="607"/>
      <c r="Z31" s="607"/>
      <c r="AA31" s="607"/>
      <c r="AB31" s="607"/>
      <c r="AC31" s="607"/>
      <c r="AD31" s="607"/>
      <c r="AE31" s="607"/>
      <c r="AF31" s="607"/>
      <c r="AG31" s="607"/>
      <c r="AH31" s="607"/>
      <c r="AI31" s="607"/>
      <c r="AJ31" s="607"/>
      <c r="AK31" s="607"/>
      <c r="AL31" s="607"/>
      <c r="AM31" s="607"/>
    </row>
    <row r="32" spans="1:39" ht="11.25" customHeight="1">
      <c r="A32" s="143"/>
      <c r="B32" s="144"/>
      <c r="C32" s="144"/>
      <c r="D32" s="144"/>
      <c r="E32" s="144"/>
      <c r="F32" s="145"/>
      <c r="G32" s="145"/>
      <c r="H32" s="145"/>
      <c r="I32" s="145"/>
      <c r="J32" s="145"/>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7"/>
    </row>
    <row r="33" spans="1:39" s="108" customFormat="1" ht="18.75" customHeight="1">
      <c r="A33" s="148" t="s">
        <v>222</v>
      </c>
      <c r="B33" s="124"/>
      <c r="C33" s="124"/>
      <c r="D33" s="124"/>
      <c r="E33" s="124"/>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row>
    <row r="34" spans="1:39" ht="18" customHeight="1">
      <c r="A34" s="599" t="s">
        <v>43</v>
      </c>
      <c r="B34" s="600"/>
      <c r="C34" s="600"/>
      <c r="D34" s="600"/>
      <c r="E34" s="601"/>
      <c r="F34" s="599" t="s">
        <v>223</v>
      </c>
      <c r="G34" s="600"/>
      <c r="H34" s="600"/>
      <c r="I34" s="600"/>
      <c r="J34" s="600"/>
      <c r="K34" s="603" t="s">
        <v>224</v>
      </c>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row>
    <row r="35" spans="1:39" ht="15" customHeight="1" thickBot="1">
      <c r="A35" s="615" t="str">
        <f>IF(施設内療養一覧表!AR45&gt;0,"施設内療養費","")</f>
        <v/>
      </c>
      <c r="B35" s="616"/>
      <c r="C35" s="616"/>
      <c r="D35" s="616"/>
      <c r="E35" s="617"/>
      <c r="F35" s="618" t="str">
        <f>IF(施設内療養一覧表!AR45&gt;0,施設内療養一覧表!AR45,"")</f>
        <v/>
      </c>
      <c r="G35" s="619"/>
      <c r="H35" s="619"/>
      <c r="I35" s="619"/>
      <c r="J35" s="620"/>
      <c r="K35" s="621" t="str">
        <f>IF(施設内療養一覧表!AR45&gt;0,"別紙のとおり","")</f>
        <v/>
      </c>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L35" s="621"/>
      <c r="AM35" s="621"/>
    </row>
    <row r="36" spans="1:39" ht="22.5" customHeight="1" thickTop="1">
      <c r="A36" s="579" t="s">
        <v>85</v>
      </c>
      <c r="B36" s="580"/>
      <c r="C36" s="580"/>
      <c r="D36" s="580"/>
      <c r="E36" s="580"/>
      <c r="F36" s="604">
        <f>SUM(F35:J35)</f>
        <v>0</v>
      </c>
      <c r="G36" s="605"/>
      <c r="H36" s="605"/>
      <c r="I36" s="605"/>
      <c r="J36" s="606"/>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row>
    <row r="37" spans="1:39" ht="11.25" customHeight="1">
      <c r="B37" s="137"/>
      <c r="C37" s="149"/>
      <c r="D37" s="108"/>
      <c r="E37" s="150"/>
      <c r="F37" s="108"/>
      <c r="G37" s="108"/>
      <c r="H37" s="108"/>
      <c r="I37" s="108"/>
      <c r="J37" s="151"/>
      <c r="K37" s="151"/>
      <c r="L37" s="151"/>
      <c r="M37" s="151"/>
      <c r="N37" s="151"/>
      <c r="O37" s="137"/>
      <c r="P37" s="149"/>
      <c r="S37" s="151"/>
      <c r="T37" s="152"/>
      <c r="U37" s="151"/>
      <c r="V37" s="151"/>
      <c r="W37" s="151"/>
      <c r="X37" s="151"/>
      <c r="Y37" s="108"/>
      <c r="Z37" s="108"/>
      <c r="AA37" s="108"/>
      <c r="AB37" s="137"/>
      <c r="AC37" s="149"/>
      <c r="AD37" s="151"/>
      <c r="AE37" s="151"/>
      <c r="AF37" s="151"/>
      <c r="AG37" s="151"/>
      <c r="AH37" s="151"/>
      <c r="AI37" s="153"/>
      <c r="AJ37" s="153"/>
      <c r="AK37" s="153"/>
      <c r="AL37" s="153"/>
      <c r="AM37" s="151"/>
    </row>
    <row r="38" spans="1:39" ht="18.75" customHeight="1">
      <c r="A38" s="154" t="s">
        <v>94</v>
      </c>
      <c r="B38" s="124"/>
      <c r="C38" s="155"/>
      <c r="D38" s="124"/>
      <c r="E38" s="156"/>
      <c r="F38" s="124"/>
      <c r="G38" s="124"/>
      <c r="H38" s="124"/>
      <c r="I38" s="124"/>
      <c r="J38" s="157"/>
      <c r="K38" s="157"/>
      <c r="L38" s="157"/>
      <c r="M38" s="157"/>
      <c r="N38" s="157"/>
      <c r="O38" s="158"/>
      <c r="P38" s="155"/>
      <c r="Q38" s="159"/>
      <c r="R38" s="159"/>
      <c r="S38" s="157"/>
      <c r="T38" s="126"/>
      <c r="U38" s="157"/>
      <c r="V38" s="160"/>
      <c r="W38" s="608" t="s">
        <v>217</v>
      </c>
      <c r="X38" s="609"/>
      <c r="Y38" s="609"/>
      <c r="Z38" s="610"/>
      <c r="AA38" s="611" t="e">
        <f>IF(L5="","",VLOOKUP(L5,$A$76:$C$110,3,FALSE))</f>
        <v>#N/A</v>
      </c>
      <c r="AB38" s="612"/>
      <c r="AC38" s="612"/>
      <c r="AD38" s="609" t="s">
        <v>60</v>
      </c>
      <c r="AE38" s="610"/>
      <c r="AF38" s="608" t="s">
        <v>45</v>
      </c>
      <c r="AG38" s="609"/>
      <c r="AH38" s="610"/>
      <c r="AI38" s="613">
        <f>ROUNDDOWN($F$47/1000,0)</f>
        <v>0</v>
      </c>
      <c r="AJ38" s="614"/>
      <c r="AK38" s="614"/>
      <c r="AL38" s="609" t="s">
        <v>60</v>
      </c>
      <c r="AM38" s="610"/>
    </row>
    <row r="39" spans="1:39" ht="18.75" customHeight="1">
      <c r="A39" s="127" t="s">
        <v>218</v>
      </c>
      <c r="B39" s="128"/>
      <c r="C39" s="129"/>
      <c r="D39" s="129"/>
      <c r="E39" s="129"/>
      <c r="F39" s="129"/>
      <c r="G39" s="129"/>
      <c r="H39" s="590"/>
      <c r="I39" s="591"/>
      <c r="J39" s="592"/>
      <c r="K39" s="593" t="s">
        <v>119</v>
      </c>
      <c r="L39" s="594"/>
      <c r="M39" s="594"/>
      <c r="N39" s="594"/>
      <c r="O39" s="594"/>
      <c r="P39" s="594"/>
      <c r="Q39" s="594"/>
      <c r="R39" s="594"/>
      <c r="S39" s="594"/>
      <c r="T39" s="594"/>
      <c r="U39" s="594"/>
      <c r="V39" s="594"/>
      <c r="W39" s="594"/>
      <c r="X39" s="594"/>
      <c r="Y39" s="594"/>
      <c r="Z39" s="594"/>
      <c r="AA39" s="594"/>
      <c r="AB39" s="594"/>
      <c r="AC39" s="594"/>
      <c r="AD39" s="594"/>
      <c r="AE39" s="594"/>
      <c r="AF39" s="130" t="s">
        <v>74</v>
      </c>
      <c r="AG39" s="131"/>
      <c r="AH39" s="131"/>
      <c r="AI39" s="129"/>
      <c r="AJ39" s="129"/>
      <c r="AK39" s="64"/>
      <c r="AL39" s="129"/>
      <c r="AM39" s="132"/>
    </row>
    <row r="40" spans="1:39" ht="25.5" customHeight="1">
      <c r="A40" s="133"/>
      <c r="B40" s="108"/>
      <c r="C40" s="595" t="s">
        <v>225</v>
      </c>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6"/>
    </row>
    <row r="41" spans="1:39" ht="25.5" customHeight="1">
      <c r="A41" s="138"/>
      <c r="B41" s="139"/>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8"/>
    </row>
    <row r="42" spans="1:39" ht="18.75" customHeight="1">
      <c r="A42" s="599" t="s">
        <v>156</v>
      </c>
      <c r="B42" s="600"/>
      <c r="C42" s="600"/>
      <c r="D42" s="600"/>
      <c r="E42" s="600"/>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5"/>
    </row>
    <row r="43" spans="1:39" ht="18" customHeight="1">
      <c r="A43" s="599" t="s">
        <v>43</v>
      </c>
      <c r="B43" s="600"/>
      <c r="C43" s="600"/>
      <c r="D43" s="600"/>
      <c r="E43" s="601"/>
      <c r="F43" s="599" t="s">
        <v>46</v>
      </c>
      <c r="G43" s="600"/>
      <c r="H43" s="600"/>
      <c r="I43" s="600"/>
      <c r="J43" s="600"/>
      <c r="K43" s="603" t="s">
        <v>44</v>
      </c>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row>
    <row r="44" spans="1:39" ht="15" customHeight="1">
      <c r="A44" s="587"/>
      <c r="B44" s="587"/>
      <c r="C44" s="587"/>
      <c r="D44" s="587"/>
      <c r="E44" s="587"/>
      <c r="F44" s="588"/>
      <c r="G44" s="588"/>
      <c r="H44" s="588"/>
      <c r="I44" s="588"/>
      <c r="J44" s="588"/>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row>
    <row r="45" spans="1:39" ht="15" customHeight="1">
      <c r="A45" s="587"/>
      <c r="B45" s="587"/>
      <c r="C45" s="587"/>
      <c r="D45" s="587"/>
      <c r="E45" s="587"/>
      <c r="F45" s="588"/>
      <c r="G45" s="588"/>
      <c r="H45" s="588"/>
      <c r="I45" s="588"/>
      <c r="J45" s="588"/>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589"/>
      <c r="AI45" s="589"/>
      <c r="AJ45" s="589"/>
      <c r="AK45" s="589"/>
      <c r="AL45" s="589"/>
      <c r="AM45" s="589"/>
    </row>
    <row r="46" spans="1:39" ht="15" customHeight="1" thickBot="1">
      <c r="A46" s="587"/>
      <c r="B46" s="587"/>
      <c r="C46" s="587"/>
      <c r="D46" s="587"/>
      <c r="E46" s="587"/>
      <c r="F46" s="588"/>
      <c r="G46" s="588"/>
      <c r="H46" s="588"/>
      <c r="I46" s="588"/>
      <c r="J46" s="588"/>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row>
    <row r="47" spans="1:39" ht="22.5" customHeight="1" thickTop="1">
      <c r="A47" s="579" t="s">
        <v>226</v>
      </c>
      <c r="B47" s="580"/>
      <c r="C47" s="580"/>
      <c r="D47" s="580"/>
      <c r="E47" s="581"/>
      <c r="F47" s="582">
        <f>SUM(F44:J46)</f>
        <v>0</v>
      </c>
      <c r="G47" s="583"/>
      <c r="H47" s="583"/>
      <c r="I47" s="583"/>
      <c r="J47" s="583"/>
      <c r="K47" s="584"/>
      <c r="L47" s="584"/>
      <c r="M47" s="584"/>
      <c r="N47" s="584"/>
      <c r="O47" s="584"/>
      <c r="P47" s="584"/>
      <c r="Q47" s="584"/>
      <c r="R47" s="584"/>
      <c r="S47" s="584"/>
      <c r="T47" s="584"/>
      <c r="U47" s="584"/>
      <c r="V47" s="584"/>
      <c r="W47" s="584"/>
      <c r="X47" s="584"/>
      <c r="Y47" s="584"/>
      <c r="Z47" s="584"/>
      <c r="AA47" s="584"/>
      <c r="AB47" s="584"/>
      <c r="AC47" s="584"/>
      <c r="AD47" s="584"/>
      <c r="AE47" s="584"/>
      <c r="AF47" s="584"/>
      <c r="AG47" s="584"/>
      <c r="AH47" s="584"/>
      <c r="AI47" s="584"/>
      <c r="AJ47" s="584"/>
      <c r="AK47" s="584"/>
      <c r="AL47" s="584"/>
      <c r="AM47" s="584"/>
    </row>
    <row r="48" spans="1:39" ht="4.5" customHeight="1">
      <c r="A48" s="146"/>
      <c r="B48" s="146"/>
      <c r="C48" s="146"/>
      <c r="D48" s="146"/>
      <c r="E48" s="146"/>
      <c r="F48" s="146"/>
      <c r="G48" s="146"/>
      <c r="H48" s="146"/>
      <c r="I48" s="146"/>
      <c r="J48" s="146"/>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row>
    <row r="49" spans="1:39" ht="3.75" customHeight="1">
      <c r="A49" s="162"/>
      <c r="B49" s="163"/>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5"/>
      <c r="AL49" s="165"/>
      <c r="AM49" s="166"/>
    </row>
    <row r="50" spans="1:39" ht="11.25" customHeight="1">
      <c r="A50" s="167" t="s">
        <v>100</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M50" s="169"/>
    </row>
    <row r="51" spans="1:39" ht="11.25" customHeight="1">
      <c r="A51" s="170" t="s">
        <v>102</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2"/>
      <c r="AM51" s="173"/>
    </row>
    <row r="52" spans="1:39" ht="11.25" customHeight="1">
      <c r="A52" s="167" t="s">
        <v>103</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74"/>
      <c r="AM52" s="175"/>
    </row>
    <row r="53" spans="1:39" ht="11.25" customHeight="1">
      <c r="A53" s="167" t="s">
        <v>104</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76"/>
      <c r="AM53" s="169"/>
    </row>
    <row r="54" spans="1:39" ht="4.5" customHeight="1">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76"/>
      <c r="AM54" s="169"/>
    </row>
    <row r="55" spans="1:39" ht="11.25" customHeight="1">
      <c r="A55" s="585" t="s">
        <v>111</v>
      </c>
      <c r="B55" s="586"/>
      <c r="C55" s="586"/>
      <c r="D55" s="586"/>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M55" s="169"/>
    </row>
    <row r="56" spans="1:39" ht="11.25" customHeight="1">
      <c r="A56" s="170" t="s">
        <v>105</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M56" s="169"/>
    </row>
    <row r="57" spans="1:39" ht="11.25" customHeight="1">
      <c r="A57" s="170" t="s">
        <v>106</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6"/>
      <c r="AM57" s="169"/>
    </row>
    <row r="58" spans="1:39" ht="11.25" customHeight="1">
      <c r="A58" s="170" t="s">
        <v>112</v>
      </c>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6"/>
      <c r="AM58" s="169"/>
    </row>
    <row r="59" spans="1:39" ht="4.5" customHeight="1">
      <c r="A59" s="170"/>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6"/>
      <c r="AM59" s="169"/>
    </row>
    <row r="60" spans="1:39" ht="11.25" customHeight="1">
      <c r="A60" s="602" t="s">
        <v>113</v>
      </c>
      <c r="B60" s="586"/>
      <c r="C60" s="586"/>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586"/>
      <c r="AH60" s="586"/>
      <c r="AI60" s="586"/>
      <c r="AJ60" s="586"/>
      <c r="AK60" s="586"/>
      <c r="AM60" s="169"/>
    </row>
    <row r="61" spans="1:39" ht="11.25" customHeight="1">
      <c r="A61" s="170" t="s">
        <v>114</v>
      </c>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M61" s="169"/>
    </row>
    <row r="62" spans="1:39" ht="11.25" customHeight="1">
      <c r="A62" s="170" t="s">
        <v>107</v>
      </c>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M62" s="169"/>
    </row>
    <row r="63" spans="1:39" ht="3" customHeight="1">
      <c r="A63" s="170"/>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M63" s="169"/>
    </row>
    <row r="64" spans="1:39" ht="11.25" customHeight="1">
      <c r="A64" s="585" t="s">
        <v>101</v>
      </c>
      <c r="B64" s="586"/>
      <c r="C64" s="586"/>
      <c r="D64" s="586"/>
      <c r="E64" s="586"/>
      <c r="F64" s="586"/>
      <c r="G64" s="586"/>
      <c r="H64" s="586"/>
      <c r="I64" s="586"/>
      <c r="J64" s="586"/>
      <c r="K64" s="586"/>
      <c r="L64" s="586"/>
      <c r="M64" s="586"/>
      <c r="N64" s="586"/>
      <c r="O64" s="586"/>
      <c r="P64" s="586"/>
      <c r="Q64" s="586"/>
      <c r="R64" s="586"/>
      <c r="S64" s="586"/>
      <c r="T64" s="586"/>
      <c r="U64" s="586"/>
      <c r="V64" s="586"/>
      <c r="W64" s="586"/>
      <c r="X64" s="586"/>
      <c r="Y64" s="586"/>
      <c r="Z64" s="586"/>
      <c r="AA64" s="586"/>
      <c r="AB64" s="586"/>
      <c r="AC64" s="586"/>
      <c r="AD64" s="586"/>
      <c r="AE64" s="586"/>
      <c r="AF64" s="586"/>
      <c r="AG64" s="586"/>
      <c r="AH64" s="586"/>
      <c r="AI64" s="586"/>
      <c r="AJ64" s="586"/>
      <c r="AK64" s="586"/>
      <c r="AM64" s="169"/>
    </row>
    <row r="65" spans="1:39" ht="11.25" customHeight="1">
      <c r="A65" s="170" t="s">
        <v>108</v>
      </c>
      <c r="B65" s="178"/>
      <c r="C65" s="178"/>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M65" s="169"/>
    </row>
    <row r="66" spans="1:39" ht="11.25" customHeight="1">
      <c r="A66" s="170" t="s">
        <v>109</v>
      </c>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M66" s="169"/>
    </row>
    <row r="67" spans="1:39" ht="3" customHeight="1">
      <c r="A67" s="170"/>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M67" s="169"/>
    </row>
    <row r="68" spans="1:39" ht="11.25" customHeight="1">
      <c r="A68" s="170" t="s">
        <v>115</v>
      </c>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M68" s="169"/>
    </row>
    <row r="69" spans="1:39">
      <c r="A69" s="179" t="s">
        <v>116</v>
      </c>
      <c r="B69" s="180"/>
      <c r="AM69" s="169"/>
    </row>
    <row r="70" spans="1:39">
      <c r="A70" s="181" t="s">
        <v>117</v>
      </c>
      <c r="B70" s="182"/>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3"/>
    </row>
    <row r="75" spans="1:39" s="184" customFormat="1" ht="5.4">
      <c r="B75" s="184" t="s">
        <v>124</v>
      </c>
      <c r="C75" s="184" t="s">
        <v>125</v>
      </c>
      <c r="D75" s="184" t="s">
        <v>134</v>
      </c>
      <c r="E75" s="184" t="s">
        <v>135</v>
      </c>
    </row>
    <row r="76" spans="1:39" s="184" customFormat="1" ht="5.4">
      <c r="A76" s="184" t="s">
        <v>136</v>
      </c>
      <c r="B76" s="185">
        <v>537</v>
      </c>
      <c r="C76" s="185">
        <v>268</v>
      </c>
      <c r="D76" s="185">
        <v>537</v>
      </c>
      <c r="E76" s="185">
        <v>268</v>
      </c>
      <c r="F76" s="184" t="s">
        <v>137</v>
      </c>
      <c r="G76" s="185"/>
    </row>
    <row r="77" spans="1:39" s="184" customFormat="1" ht="5.4">
      <c r="A77" s="184" t="s">
        <v>138</v>
      </c>
      <c r="B77" s="185">
        <v>684</v>
      </c>
      <c r="C77" s="185">
        <v>342</v>
      </c>
      <c r="D77" s="185">
        <v>684</v>
      </c>
      <c r="E77" s="185">
        <v>342</v>
      </c>
      <c r="F77" s="184" t="s">
        <v>137</v>
      </c>
      <c r="G77" s="185"/>
    </row>
    <row r="78" spans="1:39" s="184" customFormat="1" ht="5.4">
      <c r="A78" s="184" t="s">
        <v>139</v>
      </c>
      <c r="B78" s="185">
        <v>889</v>
      </c>
      <c r="C78" s="185">
        <v>445</v>
      </c>
      <c r="D78" s="185">
        <v>889</v>
      </c>
      <c r="E78" s="185">
        <v>445</v>
      </c>
      <c r="F78" s="184" t="s">
        <v>137</v>
      </c>
      <c r="G78" s="185"/>
    </row>
    <row r="79" spans="1:39" s="184" customFormat="1" ht="5.4">
      <c r="A79" s="184" t="s">
        <v>140</v>
      </c>
      <c r="B79" s="185">
        <v>231</v>
      </c>
      <c r="C79" s="185">
        <v>115</v>
      </c>
      <c r="D79" s="185">
        <v>231</v>
      </c>
      <c r="E79" s="185">
        <v>115</v>
      </c>
      <c r="F79" s="184" t="s">
        <v>137</v>
      </c>
      <c r="G79" s="185"/>
    </row>
    <row r="80" spans="1:39" s="184" customFormat="1" ht="5.4">
      <c r="A80" s="184" t="s">
        <v>18</v>
      </c>
      <c r="B80" s="185">
        <v>226</v>
      </c>
      <c r="C80" s="185">
        <v>113</v>
      </c>
      <c r="D80" s="185">
        <v>226</v>
      </c>
      <c r="E80" s="185">
        <v>113</v>
      </c>
      <c r="F80" s="184" t="s">
        <v>137</v>
      </c>
      <c r="G80" s="185"/>
    </row>
    <row r="81" spans="1:7" s="184" customFormat="1" ht="5.4">
      <c r="A81" s="184" t="s">
        <v>141</v>
      </c>
      <c r="B81" s="185">
        <v>564</v>
      </c>
      <c r="C81" s="185">
        <v>113</v>
      </c>
      <c r="D81" s="185">
        <v>564</v>
      </c>
      <c r="E81" s="185">
        <v>282</v>
      </c>
      <c r="F81" s="184" t="s">
        <v>137</v>
      </c>
      <c r="G81" s="185"/>
    </row>
    <row r="82" spans="1:7" s="184" customFormat="1" ht="5.4">
      <c r="A82" s="184" t="s">
        <v>142</v>
      </c>
      <c r="B82" s="185">
        <v>710</v>
      </c>
      <c r="C82" s="185">
        <v>355</v>
      </c>
      <c r="D82" s="185">
        <v>710</v>
      </c>
      <c r="E82" s="185">
        <v>355</v>
      </c>
      <c r="F82" s="184" t="s">
        <v>137</v>
      </c>
      <c r="G82" s="185"/>
    </row>
    <row r="83" spans="1:7" s="184" customFormat="1" ht="5.4">
      <c r="A83" s="184" t="s">
        <v>143</v>
      </c>
      <c r="B83" s="185">
        <v>1133</v>
      </c>
      <c r="C83" s="185">
        <v>567</v>
      </c>
      <c r="D83" s="185">
        <v>1133</v>
      </c>
      <c r="E83" s="185">
        <v>567</v>
      </c>
      <c r="F83" s="184" t="s">
        <v>137</v>
      </c>
      <c r="G83" s="185"/>
    </row>
    <row r="84" spans="1:7" s="184" customFormat="1" ht="5.4">
      <c r="A84" s="184" t="s">
        <v>48</v>
      </c>
      <c r="B84" s="185">
        <f t="shared" ref="B84:C85" si="0">D84*$AG$5</f>
        <v>0</v>
      </c>
      <c r="C84" s="185">
        <f t="shared" si="0"/>
        <v>0</v>
      </c>
      <c r="D84" s="185">
        <v>27</v>
      </c>
      <c r="E84" s="185">
        <v>13</v>
      </c>
      <c r="F84" s="184" t="s">
        <v>144</v>
      </c>
      <c r="G84" s="185"/>
    </row>
    <row r="85" spans="1:7" s="184" customFormat="1" ht="5.4">
      <c r="A85" s="184" t="s">
        <v>145</v>
      </c>
      <c r="B85" s="185">
        <f t="shared" si="0"/>
        <v>0</v>
      </c>
      <c r="C85" s="185">
        <f t="shared" si="0"/>
        <v>0</v>
      </c>
      <c r="D85" s="185">
        <v>27</v>
      </c>
      <c r="E85" s="185">
        <v>13</v>
      </c>
      <c r="F85" s="184" t="s">
        <v>144</v>
      </c>
      <c r="G85" s="185"/>
    </row>
    <row r="86" spans="1:7" s="184" customFormat="1" ht="5.4">
      <c r="A86" s="184" t="s">
        <v>19</v>
      </c>
      <c r="B86" s="185">
        <v>320</v>
      </c>
      <c r="C86" s="185">
        <v>160</v>
      </c>
      <c r="D86" s="185">
        <v>320</v>
      </c>
      <c r="E86" s="185">
        <v>160</v>
      </c>
      <c r="F86" s="184" t="s">
        <v>137</v>
      </c>
      <c r="G86" s="185"/>
    </row>
    <row r="87" spans="1:7" s="184" customFormat="1" ht="5.4">
      <c r="A87" s="184" t="s">
        <v>20</v>
      </c>
      <c r="B87" s="185">
        <v>339</v>
      </c>
      <c r="C87" s="185">
        <v>169</v>
      </c>
      <c r="D87" s="185">
        <v>339</v>
      </c>
      <c r="E87" s="185">
        <v>169</v>
      </c>
      <c r="F87" s="184" t="s">
        <v>137</v>
      </c>
      <c r="G87" s="185"/>
    </row>
    <row r="88" spans="1:7" s="184" customFormat="1" ht="5.4">
      <c r="A88" s="184" t="s">
        <v>21</v>
      </c>
      <c r="B88" s="185">
        <v>311</v>
      </c>
      <c r="C88" s="185">
        <v>156</v>
      </c>
      <c r="D88" s="185">
        <v>311</v>
      </c>
      <c r="E88" s="185">
        <v>156</v>
      </c>
      <c r="F88" s="184" t="s">
        <v>137</v>
      </c>
      <c r="G88" s="185"/>
    </row>
    <row r="89" spans="1:7" s="184" customFormat="1" ht="5.4">
      <c r="A89" s="184" t="s">
        <v>22</v>
      </c>
      <c r="B89" s="185">
        <v>137</v>
      </c>
      <c r="C89" s="185">
        <v>68</v>
      </c>
      <c r="D89" s="185">
        <v>137</v>
      </c>
      <c r="E89" s="185">
        <v>68</v>
      </c>
      <c r="F89" s="184" t="s">
        <v>137</v>
      </c>
      <c r="G89" s="185"/>
    </row>
    <row r="90" spans="1:7" s="184" customFormat="1" ht="5.4">
      <c r="A90" s="184" t="s">
        <v>23</v>
      </c>
      <c r="B90" s="185">
        <v>508</v>
      </c>
      <c r="C90" s="185">
        <v>254</v>
      </c>
      <c r="D90" s="185">
        <v>508</v>
      </c>
      <c r="E90" s="185">
        <v>254</v>
      </c>
      <c r="F90" s="184" t="s">
        <v>137</v>
      </c>
      <c r="G90" s="185"/>
    </row>
    <row r="91" spans="1:7" s="184" customFormat="1" ht="5.4">
      <c r="A91" s="184" t="s">
        <v>24</v>
      </c>
      <c r="B91" s="185">
        <v>204</v>
      </c>
      <c r="C91" s="185">
        <v>102</v>
      </c>
      <c r="D91" s="185">
        <v>204</v>
      </c>
      <c r="E91" s="185">
        <v>102</v>
      </c>
      <c r="F91" s="184" t="s">
        <v>137</v>
      </c>
      <c r="G91" s="185"/>
    </row>
    <row r="92" spans="1:7" s="184" customFormat="1" ht="5.4">
      <c r="A92" s="184" t="s">
        <v>25</v>
      </c>
      <c r="B92" s="185">
        <v>148</v>
      </c>
      <c r="C92" s="185">
        <v>74</v>
      </c>
      <c r="D92" s="185">
        <v>148</v>
      </c>
      <c r="E92" s="185">
        <v>74</v>
      </c>
      <c r="F92" s="184" t="s">
        <v>137</v>
      </c>
      <c r="G92" s="185"/>
    </row>
    <row r="93" spans="1:7" s="184" customFormat="1" ht="5.4">
      <c r="A93" s="184" t="s">
        <v>26</v>
      </c>
      <c r="B93" s="185"/>
      <c r="C93" s="185">
        <v>282</v>
      </c>
      <c r="D93" s="185"/>
      <c r="E93" s="185">
        <v>282</v>
      </c>
      <c r="F93" s="184" t="s">
        <v>137</v>
      </c>
      <c r="G93" s="185"/>
    </row>
    <row r="94" spans="1:7" s="184" customFormat="1" ht="5.4">
      <c r="A94" s="184" t="s">
        <v>146</v>
      </c>
      <c r="B94" s="185">
        <v>33</v>
      </c>
      <c r="C94" s="185">
        <v>16</v>
      </c>
      <c r="D94" s="185">
        <v>33</v>
      </c>
      <c r="E94" s="185">
        <v>16</v>
      </c>
      <c r="F94" s="184" t="s">
        <v>137</v>
      </c>
      <c r="G94" s="185"/>
    </row>
    <row r="95" spans="1:7" s="184" customFormat="1" ht="5.4">
      <c r="A95" s="184" t="s">
        <v>27</v>
      </c>
      <c r="B95" s="185">
        <v>475</v>
      </c>
      <c r="C95" s="185">
        <v>237</v>
      </c>
      <c r="D95" s="185">
        <v>475</v>
      </c>
      <c r="E95" s="185">
        <v>237</v>
      </c>
      <c r="F95" s="184" t="s">
        <v>137</v>
      </c>
      <c r="G95" s="185"/>
    </row>
    <row r="96" spans="1:7" s="184" customFormat="1" ht="5.4">
      <c r="A96" s="184" t="s">
        <v>28</v>
      </c>
      <c r="B96" s="185">
        <v>638</v>
      </c>
      <c r="C96" s="185">
        <v>319</v>
      </c>
      <c r="D96" s="185">
        <v>638</v>
      </c>
      <c r="E96" s="185">
        <v>319</v>
      </c>
      <c r="F96" s="184" t="s">
        <v>137</v>
      </c>
      <c r="G96" s="185"/>
    </row>
    <row r="97" spans="1:7" s="184" customFormat="1" ht="5.4">
      <c r="A97" s="184" t="s">
        <v>29</v>
      </c>
      <c r="B97" s="185">
        <f>D97*$AG$5</f>
        <v>0</v>
      </c>
      <c r="C97" s="185">
        <f>E97*$AG$5</f>
        <v>0</v>
      </c>
      <c r="D97" s="185">
        <v>38</v>
      </c>
      <c r="E97" s="185">
        <v>19</v>
      </c>
      <c r="F97" s="184" t="s">
        <v>144</v>
      </c>
      <c r="G97" s="185"/>
    </row>
    <row r="98" spans="1:7" s="184" customFormat="1" ht="5.4">
      <c r="A98" s="184" t="s">
        <v>30</v>
      </c>
      <c r="B98" s="185">
        <f>D98*$AG$5</f>
        <v>0</v>
      </c>
      <c r="C98" s="185">
        <f t="shared" ref="C98:C110" si="1">E98*$AG$5</f>
        <v>0</v>
      </c>
      <c r="D98" s="185">
        <v>40</v>
      </c>
      <c r="E98" s="185">
        <v>20</v>
      </c>
      <c r="F98" s="184" t="s">
        <v>144</v>
      </c>
      <c r="G98" s="185"/>
    </row>
    <row r="99" spans="1:7" s="184" customFormat="1" ht="5.4">
      <c r="A99" s="184" t="s">
        <v>31</v>
      </c>
      <c r="B99" s="185">
        <f t="shared" ref="B99:B110" si="2">D99*$AG$5</f>
        <v>0</v>
      </c>
      <c r="C99" s="185">
        <f t="shared" si="1"/>
        <v>0</v>
      </c>
      <c r="D99" s="185">
        <v>38</v>
      </c>
      <c r="E99" s="185">
        <v>19</v>
      </c>
      <c r="F99" s="184" t="s">
        <v>144</v>
      </c>
      <c r="G99" s="185"/>
    </row>
    <row r="100" spans="1:7" s="184" customFormat="1" ht="5.4">
      <c r="A100" s="184" t="s">
        <v>32</v>
      </c>
      <c r="B100" s="185">
        <f t="shared" si="2"/>
        <v>0</v>
      </c>
      <c r="C100" s="185">
        <f t="shared" si="1"/>
        <v>0</v>
      </c>
      <c r="D100" s="185">
        <v>48</v>
      </c>
      <c r="E100" s="185">
        <v>24</v>
      </c>
      <c r="F100" s="184" t="s">
        <v>144</v>
      </c>
      <c r="G100" s="185"/>
    </row>
    <row r="101" spans="1:7" s="184" customFormat="1" ht="5.4">
      <c r="A101" s="184" t="s">
        <v>33</v>
      </c>
      <c r="B101" s="185">
        <f t="shared" si="2"/>
        <v>0</v>
      </c>
      <c r="C101" s="185">
        <f t="shared" si="1"/>
        <v>0</v>
      </c>
      <c r="D101" s="185">
        <v>43</v>
      </c>
      <c r="E101" s="185">
        <v>21</v>
      </c>
      <c r="F101" s="184" t="s">
        <v>144</v>
      </c>
      <c r="G101" s="185"/>
    </row>
    <row r="102" spans="1:7" s="184" customFormat="1" ht="5.4">
      <c r="A102" s="184" t="s">
        <v>34</v>
      </c>
      <c r="B102" s="185">
        <f t="shared" si="2"/>
        <v>0</v>
      </c>
      <c r="C102" s="185">
        <f t="shared" si="1"/>
        <v>0</v>
      </c>
      <c r="D102" s="185">
        <v>36</v>
      </c>
      <c r="E102" s="185">
        <v>18</v>
      </c>
      <c r="F102" s="184" t="s">
        <v>144</v>
      </c>
      <c r="G102" s="185"/>
    </row>
    <row r="103" spans="1:7" s="184" customFormat="1" ht="5.4">
      <c r="A103" s="184" t="s">
        <v>147</v>
      </c>
      <c r="B103" s="185">
        <f t="shared" si="2"/>
        <v>0</v>
      </c>
      <c r="C103" s="185">
        <f t="shared" si="1"/>
        <v>0</v>
      </c>
      <c r="D103" s="185">
        <v>37</v>
      </c>
      <c r="E103" s="185">
        <v>19</v>
      </c>
      <c r="F103" s="184" t="s">
        <v>144</v>
      </c>
      <c r="G103" s="185"/>
    </row>
    <row r="104" spans="1:7" s="184" customFormat="1" ht="5.4">
      <c r="A104" s="184" t="s">
        <v>148</v>
      </c>
      <c r="B104" s="185">
        <f t="shared" si="2"/>
        <v>0</v>
      </c>
      <c r="C104" s="185">
        <f t="shared" si="1"/>
        <v>0</v>
      </c>
      <c r="D104" s="185">
        <v>35</v>
      </c>
      <c r="E104" s="185">
        <v>18</v>
      </c>
      <c r="F104" s="184" t="s">
        <v>144</v>
      </c>
      <c r="G104" s="185"/>
    </row>
    <row r="105" spans="1:7" s="184" customFormat="1" ht="5.4">
      <c r="A105" s="184" t="s">
        <v>149</v>
      </c>
      <c r="B105" s="185">
        <f t="shared" si="2"/>
        <v>0</v>
      </c>
      <c r="C105" s="185">
        <f t="shared" si="1"/>
        <v>0</v>
      </c>
      <c r="D105" s="185">
        <v>37</v>
      </c>
      <c r="E105" s="185">
        <v>19</v>
      </c>
      <c r="F105" s="184" t="s">
        <v>144</v>
      </c>
      <c r="G105" s="185"/>
    </row>
    <row r="106" spans="1:7" s="184" customFormat="1" ht="5.4">
      <c r="A106" s="184" t="s">
        <v>150</v>
      </c>
      <c r="B106" s="185">
        <f t="shared" si="2"/>
        <v>0</v>
      </c>
      <c r="C106" s="185">
        <f t="shared" si="1"/>
        <v>0</v>
      </c>
      <c r="D106" s="185">
        <v>35</v>
      </c>
      <c r="E106" s="185">
        <v>18</v>
      </c>
      <c r="F106" s="184" t="s">
        <v>144</v>
      </c>
      <c r="G106" s="185"/>
    </row>
    <row r="107" spans="1:7" s="184" customFormat="1" ht="5.4">
      <c r="A107" s="184" t="s">
        <v>151</v>
      </c>
      <c r="B107" s="185">
        <f t="shared" si="2"/>
        <v>0</v>
      </c>
      <c r="C107" s="185">
        <f t="shared" si="1"/>
        <v>0</v>
      </c>
      <c r="D107" s="185">
        <v>37</v>
      </c>
      <c r="E107" s="185">
        <v>19</v>
      </c>
      <c r="F107" s="184" t="s">
        <v>144</v>
      </c>
      <c r="G107" s="185"/>
    </row>
    <row r="108" spans="1:7" s="184" customFormat="1" ht="5.4">
      <c r="A108" s="184" t="s">
        <v>152</v>
      </c>
      <c r="B108" s="185">
        <f t="shared" si="2"/>
        <v>0</v>
      </c>
      <c r="C108" s="185">
        <f t="shared" si="1"/>
        <v>0</v>
      </c>
      <c r="D108" s="185">
        <v>35</v>
      </c>
      <c r="E108" s="185">
        <v>18</v>
      </c>
      <c r="F108" s="184" t="s">
        <v>144</v>
      </c>
      <c r="G108" s="185"/>
    </row>
    <row r="109" spans="1:7" s="184" customFormat="1" ht="5.4">
      <c r="A109" s="184" t="s">
        <v>153</v>
      </c>
      <c r="B109" s="185">
        <f t="shared" si="2"/>
        <v>0</v>
      </c>
      <c r="C109" s="185">
        <f t="shared" si="1"/>
        <v>0</v>
      </c>
      <c r="D109" s="185">
        <v>37</v>
      </c>
      <c r="E109" s="185">
        <v>19</v>
      </c>
      <c r="F109" s="184" t="s">
        <v>144</v>
      </c>
      <c r="G109" s="185"/>
    </row>
    <row r="110" spans="1:7" s="184" customFormat="1" ht="5.4">
      <c r="A110" s="184" t="s">
        <v>154</v>
      </c>
      <c r="B110" s="185">
        <f t="shared" si="2"/>
        <v>0</v>
      </c>
      <c r="C110" s="185">
        <f t="shared" si="1"/>
        <v>0</v>
      </c>
      <c r="D110" s="185">
        <v>35</v>
      </c>
      <c r="E110" s="185">
        <v>18</v>
      </c>
      <c r="F110" s="184" t="s">
        <v>144</v>
      </c>
      <c r="G110" s="185"/>
    </row>
    <row r="111" spans="1:7" s="184" customFormat="1" ht="5.4"/>
    <row r="112" spans="1:7" s="184" customFormat="1" ht="5.4">
      <c r="A112" s="184" t="s">
        <v>126</v>
      </c>
      <c r="B112" s="184" t="s">
        <v>155</v>
      </c>
    </row>
    <row r="113" spans="1:7" s="184" customFormat="1" ht="5.4">
      <c r="A113" s="184" t="s">
        <v>127</v>
      </c>
      <c r="B113" s="184">
        <v>0</v>
      </c>
      <c r="C113" s="184" t="b">
        <v>0</v>
      </c>
      <c r="D113" s="184" t="b">
        <v>0</v>
      </c>
      <c r="E113" s="184" t="b">
        <v>0</v>
      </c>
      <c r="F113" s="184">
        <v>0</v>
      </c>
      <c r="G113" s="184">
        <v>0</v>
      </c>
    </row>
    <row r="114" spans="1:7" s="184" customFormat="1" ht="5.4">
      <c r="A114" s="184" t="s">
        <v>128</v>
      </c>
    </row>
    <row r="115" spans="1:7" s="184" customFormat="1" ht="5.4">
      <c r="A115" s="184" t="s">
        <v>129</v>
      </c>
    </row>
    <row r="116" spans="1:7" s="184" customFormat="1" ht="5.4">
      <c r="A116" s="184" t="s">
        <v>130</v>
      </c>
    </row>
    <row r="117" spans="1:7" s="184" customFormat="1" ht="5.4">
      <c r="A117" s="184" t="s">
        <v>131</v>
      </c>
    </row>
    <row r="118" spans="1:7" s="184" customFormat="1" ht="5.4">
      <c r="A118" s="184" t="s">
        <v>132</v>
      </c>
    </row>
    <row r="119" spans="1:7" s="184" customFormat="1" ht="5.4">
      <c r="A119" s="184" t="s">
        <v>133</v>
      </c>
    </row>
  </sheetData>
  <sheetProtection formatCells="0" formatColumns="0" formatRows="0" insertColumns="0" insertRows="0" autoFilter="0"/>
  <mergeCells count="93">
    <mergeCell ref="AT6:AT7"/>
    <mergeCell ref="L7:AM7"/>
    <mergeCell ref="AP4:AT4"/>
    <mergeCell ref="L5:AB5"/>
    <mergeCell ref="AC5:AF5"/>
    <mergeCell ref="AG5:AK5"/>
    <mergeCell ref="AL5:AM5"/>
    <mergeCell ref="AP5:AT5"/>
    <mergeCell ref="A10:H11"/>
    <mergeCell ref="K13:N13"/>
    <mergeCell ref="O13:Q13"/>
    <mergeCell ref="R13:S13"/>
    <mergeCell ref="T13:X13"/>
    <mergeCell ref="A3:A9"/>
    <mergeCell ref="L3:AF3"/>
    <mergeCell ref="AG3:AM3"/>
    <mergeCell ref="L4:AF4"/>
    <mergeCell ref="AG4:AM4"/>
    <mergeCell ref="S8:Y8"/>
    <mergeCell ref="AG8:AM8"/>
    <mergeCell ref="L9:AM9"/>
    <mergeCell ref="Q6:V6"/>
    <mergeCell ref="B6:K7"/>
    <mergeCell ref="A25:E25"/>
    <mergeCell ref="F25:J25"/>
    <mergeCell ref="K25:AM25"/>
    <mergeCell ref="AD13:AH13"/>
    <mergeCell ref="AI13:AK13"/>
    <mergeCell ref="AL13:AM13"/>
    <mergeCell ref="H14:J14"/>
    <mergeCell ref="K14:AE14"/>
    <mergeCell ref="C15:AM22"/>
    <mergeCell ref="Y13:AA13"/>
    <mergeCell ref="AB13:AC13"/>
    <mergeCell ref="A24:E24"/>
    <mergeCell ref="F24:J24"/>
    <mergeCell ref="K24:AM24"/>
    <mergeCell ref="A26:E26"/>
    <mergeCell ref="F26:J26"/>
    <mergeCell ref="K26:AM26"/>
    <mergeCell ref="A27:E27"/>
    <mergeCell ref="F27:J27"/>
    <mergeCell ref="K27:AM27"/>
    <mergeCell ref="A28:E28"/>
    <mergeCell ref="F28:J28"/>
    <mergeCell ref="K28:AM28"/>
    <mergeCell ref="A29:E29"/>
    <mergeCell ref="F29:J29"/>
    <mergeCell ref="K29:AM29"/>
    <mergeCell ref="A31:E31"/>
    <mergeCell ref="F31:J31"/>
    <mergeCell ref="K31:AM31"/>
    <mergeCell ref="A30:E30"/>
    <mergeCell ref="F30:J30"/>
    <mergeCell ref="K30:AM30"/>
    <mergeCell ref="A34:E34"/>
    <mergeCell ref="F34:J34"/>
    <mergeCell ref="K34:AM34"/>
    <mergeCell ref="A35:E35"/>
    <mergeCell ref="F35:J35"/>
    <mergeCell ref="K35:AM35"/>
    <mergeCell ref="F43:J43"/>
    <mergeCell ref="K43:AM43"/>
    <mergeCell ref="A36:E36"/>
    <mergeCell ref="F36:J36"/>
    <mergeCell ref="K36:AM36"/>
    <mergeCell ref="W38:Z38"/>
    <mergeCell ref="AA38:AC38"/>
    <mergeCell ref="AD38:AE38"/>
    <mergeCell ref="AF38:AH38"/>
    <mergeCell ref="AI38:AK38"/>
    <mergeCell ref="AL38:AM38"/>
    <mergeCell ref="A60:AK60"/>
    <mergeCell ref="A64:AK64"/>
    <mergeCell ref="A46:E46"/>
    <mergeCell ref="F46:J46"/>
    <mergeCell ref="K46:AM46"/>
    <mergeCell ref="A2:AM2"/>
    <mergeCell ref="A47:E47"/>
    <mergeCell ref="F47:J47"/>
    <mergeCell ref="K47:AM47"/>
    <mergeCell ref="A55:AK55"/>
    <mergeCell ref="A44:E44"/>
    <mergeCell ref="F44:J44"/>
    <mergeCell ref="K44:AM44"/>
    <mergeCell ref="A45:E45"/>
    <mergeCell ref="F45:J45"/>
    <mergeCell ref="K45:AM45"/>
    <mergeCell ref="H39:J39"/>
    <mergeCell ref="K39:AE39"/>
    <mergeCell ref="C40:AM41"/>
    <mergeCell ref="A42:E42"/>
    <mergeCell ref="A43:E43"/>
  </mergeCells>
  <phoneticPr fontId="7"/>
  <dataValidations count="3">
    <dataValidation imeMode="halfAlpha" allowBlank="1" showInputMessage="1" showErrorMessage="1" sqref="S38:V38 AD37:AH37 S37:X37 J37:N38 AM37" xr:uid="{6ACEE38B-63AB-4756-AD6D-16D81E4F4835}"/>
    <dataValidation type="list" allowBlank="1" showInputMessage="1" showErrorMessage="1" sqref="H14:J14" xr:uid="{EEB9BBAF-275E-41D6-BE1F-FE5A041E6EA5}">
      <formula1>$A$112:$A$117</formula1>
    </dataValidation>
    <dataValidation type="list" allowBlank="1" showInputMessage="1" showErrorMessage="1" sqref="H39:J39" xr:uid="{4B539AB1-F88E-45BB-AF7B-C801FE25E028}">
      <formula1>$A$118:$A$119</formula1>
    </dataValidation>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7</xdr:col>
                    <xdr:colOff>99060</xdr:colOff>
                    <xdr:row>9</xdr:row>
                    <xdr:rowOff>30480</xdr:rowOff>
                  </from>
                  <to>
                    <xdr:col>9</xdr:col>
                    <xdr:colOff>22860</xdr:colOff>
                    <xdr:row>10</xdr:row>
                    <xdr:rowOff>60960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7</xdr:col>
                    <xdr:colOff>99060</xdr:colOff>
                    <xdr:row>10</xdr:row>
                    <xdr:rowOff>22860</xdr:rowOff>
                  </from>
                  <to>
                    <xdr:col>9</xdr:col>
                    <xdr:colOff>22860</xdr:colOff>
                    <xdr:row>11</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835E1-B792-4DA7-87BC-E9DD55B8AF1F}">
  <sheetPr>
    <tabColor rgb="FFFF0000"/>
    <pageSetUpPr fitToPage="1"/>
  </sheetPr>
  <dimension ref="A1:F24"/>
  <sheetViews>
    <sheetView showGridLines="0" view="pageBreakPreview" zoomScaleNormal="100" zoomScaleSheetLayoutView="100" workbookViewId="0">
      <selection activeCell="E24" sqref="E24"/>
    </sheetView>
  </sheetViews>
  <sheetFormatPr defaultColWidth="9.6640625" defaultRowHeight="16.2"/>
  <cols>
    <col min="1" max="1" width="4" style="394" customWidth="1"/>
    <col min="2" max="2" width="26.88671875" style="394" customWidth="1"/>
    <col min="3" max="5" width="13" style="394" customWidth="1"/>
    <col min="6" max="6" width="25.21875" style="394" customWidth="1"/>
    <col min="7" max="16384" width="9.6640625" style="394"/>
  </cols>
  <sheetData>
    <row r="1" spans="1:6">
      <c r="A1" s="393" t="s">
        <v>381</v>
      </c>
    </row>
    <row r="2" spans="1:6" ht="41.4" customHeight="1">
      <c r="A2" s="690" t="s">
        <v>207</v>
      </c>
      <c r="B2" s="690"/>
      <c r="C2" s="690"/>
      <c r="D2" s="690"/>
      <c r="E2" s="690"/>
      <c r="F2" s="690"/>
    </row>
    <row r="3" spans="1:6" ht="41.4" customHeight="1" thickBot="1">
      <c r="A3" s="394" t="s">
        <v>197</v>
      </c>
      <c r="F3" s="395" t="s">
        <v>198</v>
      </c>
    </row>
    <row r="4" spans="1:6" s="396" customFormat="1" ht="41.4" customHeight="1" thickBot="1">
      <c r="B4" s="397" t="s">
        <v>199</v>
      </c>
      <c r="C4" s="684" t="s">
        <v>200</v>
      </c>
      <c r="D4" s="684"/>
      <c r="E4" s="684"/>
      <c r="F4" s="398" t="s">
        <v>201</v>
      </c>
    </row>
    <row r="5" spans="1:6" s="396" customFormat="1" ht="54" customHeight="1" thickTop="1">
      <c r="B5" s="399" t="s">
        <v>202</v>
      </c>
      <c r="C5" s="685" t="e">
        <f>'一覧(様式1-2)'!L5*1000</f>
        <v>#N/A</v>
      </c>
      <c r="D5" s="686"/>
      <c r="E5" s="687"/>
      <c r="F5" s="400"/>
    </row>
    <row r="6" spans="1:6" s="396" customFormat="1" ht="54" customHeight="1" thickBot="1">
      <c r="B6" s="401" t="s">
        <v>203</v>
      </c>
      <c r="C6" s="691" t="e">
        <f>IF(C8-C5=0,"0",C8-C5)</f>
        <v>#N/A</v>
      </c>
      <c r="D6" s="692"/>
      <c r="E6" s="693"/>
      <c r="F6" s="402"/>
    </row>
    <row r="7" spans="1:6" ht="54" hidden="1" customHeight="1">
      <c r="B7" s="403" t="s">
        <v>204</v>
      </c>
      <c r="C7" s="694"/>
      <c r="D7" s="694"/>
      <c r="E7" s="694"/>
      <c r="F7" s="404"/>
    </row>
    <row r="8" spans="1:6" ht="41.4" customHeight="1" thickBot="1">
      <c r="B8" s="405" t="s">
        <v>205</v>
      </c>
      <c r="C8" s="688">
        <f>C19</f>
        <v>0</v>
      </c>
      <c r="D8" s="689"/>
      <c r="E8" s="689"/>
      <c r="F8" s="406"/>
    </row>
    <row r="9" spans="1:6" ht="41.4" customHeight="1"/>
    <row r="10" spans="1:6" ht="41.4" customHeight="1" thickBot="1">
      <c r="A10" s="394" t="s">
        <v>206</v>
      </c>
      <c r="F10" s="395" t="s">
        <v>198</v>
      </c>
    </row>
    <row r="11" spans="1:6" s="396" customFormat="1" ht="41.4" customHeight="1" thickBot="1">
      <c r="B11" s="397" t="s">
        <v>199</v>
      </c>
      <c r="C11" s="684" t="s">
        <v>200</v>
      </c>
      <c r="D11" s="684"/>
      <c r="E11" s="684"/>
      <c r="F11" s="398" t="s">
        <v>201</v>
      </c>
    </row>
    <row r="12" spans="1:6" s="396" customFormat="1" ht="41.4" customHeight="1" thickTop="1">
      <c r="B12" s="418" t="str">
        <f>'実績書(様式2)'!A25</f>
        <v/>
      </c>
      <c r="C12" s="685" t="str">
        <f>'実績書(様式2)'!F25</f>
        <v/>
      </c>
      <c r="D12" s="686">
        <f>'[2]実績書(様式2)'!C24</f>
        <v>0</v>
      </c>
      <c r="E12" s="687">
        <f>'[2]実績書(様式2)'!D24</f>
        <v>0</v>
      </c>
      <c r="F12" s="408"/>
    </row>
    <row r="13" spans="1:6" s="396" customFormat="1" ht="41.4" customHeight="1">
      <c r="B13" s="419" t="str">
        <f>'実績書(様式2)'!A26</f>
        <v/>
      </c>
      <c r="C13" s="676" t="str">
        <f>'実績書(様式2)'!F26</f>
        <v/>
      </c>
      <c r="D13" s="677"/>
      <c r="E13" s="678"/>
      <c r="F13" s="409"/>
    </row>
    <row r="14" spans="1:6" s="396" customFormat="1" ht="41.4" customHeight="1">
      <c r="B14" s="419" t="str">
        <f>'実績書(様式2)'!A27</f>
        <v/>
      </c>
      <c r="C14" s="676" t="str">
        <f>'実績書(様式2)'!F27</f>
        <v/>
      </c>
      <c r="D14" s="677"/>
      <c r="E14" s="678"/>
      <c r="F14" s="409"/>
    </row>
    <row r="15" spans="1:6" s="396" customFormat="1" ht="41.4" customHeight="1">
      <c r="B15" s="419" t="str">
        <f>'実績書(様式2)'!A28</f>
        <v/>
      </c>
      <c r="C15" s="676" t="str">
        <f>'実績書(様式2)'!F28</f>
        <v/>
      </c>
      <c r="D15" s="677"/>
      <c r="E15" s="678"/>
      <c r="F15" s="409"/>
    </row>
    <row r="16" spans="1:6" s="396" customFormat="1" ht="41.4" customHeight="1">
      <c r="B16" s="419" t="str">
        <f>'実績書(様式2)'!A29</f>
        <v/>
      </c>
      <c r="C16" s="676" t="str">
        <f>'実績書(様式2)'!F29</f>
        <v/>
      </c>
      <c r="D16" s="677"/>
      <c r="E16" s="678"/>
      <c r="F16" s="409"/>
    </row>
    <row r="17" spans="2:6" s="396" customFormat="1" ht="41.4" customHeight="1">
      <c r="B17" s="407" t="str">
        <f>'実績書(様式2)'!A30</f>
        <v/>
      </c>
      <c r="C17" s="676" t="str">
        <f>'実績書(様式2)'!F30</f>
        <v/>
      </c>
      <c r="D17" s="677"/>
      <c r="E17" s="678"/>
      <c r="F17" s="409"/>
    </row>
    <row r="18" spans="2:6" s="396" customFormat="1" ht="41.4" customHeight="1" thickBot="1">
      <c r="B18" s="410" t="str">
        <f>'実績書(様式2)'!A35</f>
        <v/>
      </c>
      <c r="C18" s="679" t="str">
        <f>'実績書(様式2)'!F35</f>
        <v/>
      </c>
      <c r="D18" s="680"/>
      <c r="E18" s="681"/>
      <c r="F18" s="411"/>
    </row>
    <row r="19" spans="2:6" ht="41.4" customHeight="1" thickBot="1">
      <c r="B19" s="412" t="s">
        <v>205</v>
      </c>
      <c r="C19" s="682">
        <f>SUM(C12:E18)</f>
        <v>0</v>
      </c>
      <c r="D19" s="683"/>
      <c r="E19" s="683"/>
      <c r="F19" s="413"/>
    </row>
    <row r="20" spans="2:6" ht="41.4" customHeight="1"/>
    <row r="24" spans="2:6">
      <c r="B24" s="369"/>
    </row>
  </sheetData>
  <mergeCells count="15">
    <mergeCell ref="C8:E8"/>
    <mergeCell ref="A2:F2"/>
    <mergeCell ref="C4:E4"/>
    <mergeCell ref="C5:E5"/>
    <mergeCell ref="C6:E6"/>
    <mergeCell ref="C7:E7"/>
    <mergeCell ref="C17:E17"/>
    <mergeCell ref="C18:E18"/>
    <mergeCell ref="C19:E19"/>
    <mergeCell ref="C11:E11"/>
    <mergeCell ref="C12:E12"/>
    <mergeCell ref="C13:E13"/>
    <mergeCell ref="C14:E14"/>
    <mergeCell ref="C15:E15"/>
    <mergeCell ref="C16:E16"/>
  </mergeCells>
  <phoneticPr fontId="7"/>
  <printOptions horizontalCentered="1"/>
  <pageMargins left="0.59055118110236227" right="0.59055118110236227" top="0.59055118110236227"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16996-7AF9-4846-8B46-11A229C0AD84}">
  <sheetPr>
    <tabColor rgb="FFFF0000"/>
    <pageSetUpPr fitToPage="1"/>
  </sheetPr>
  <dimension ref="A1:M28"/>
  <sheetViews>
    <sheetView showGridLines="0" view="pageBreakPreview" zoomScaleNormal="100" zoomScaleSheetLayoutView="100" workbookViewId="0">
      <selection activeCell="E24" sqref="E24"/>
    </sheetView>
  </sheetViews>
  <sheetFormatPr defaultRowHeight="13.2"/>
  <cols>
    <col min="1" max="2" width="4.109375" customWidth="1"/>
    <col min="3" max="11" width="8" customWidth="1"/>
    <col min="13" max="14" width="4.109375" customWidth="1"/>
    <col min="259" max="268" width="8" customWidth="1"/>
    <col min="515" max="524" width="8" customWidth="1"/>
    <col min="771" max="780" width="8" customWidth="1"/>
    <col min="1027" max="1036" width="8" customWidth="1"/>
    <col min="1283" max="1292" width="8" customWidth="1"/>
    <col min="1539" max="1548" width="8" customWidth="1"/>
    <col min="1795" max="1804" width="8" customWidth="1"/>
    <col min="2051" max="2060" width="8" customWidth="1"/>
    <col min="2307" max="2316" width="8" customWidth="1"/>
    <col min="2563" max="2572" width="8" customWidth="1"/>
    <col min="2819" max="2828" width="8" customWidth="1"/>
    <col min="3075" max="3084" width="8" customWidth="1"/>
    <col min="3331" max="3340" width="8" customWidth="1"/>
    <col min="3587" max="3596" width="8" customWidth="1"/>
    <col min="3843" max="3852" width="8" customWidth="1"/>
    <col min="4099" max="4108" width="8" customWidth="1"/>
    <col min="4355" max="4364" width="8" customWidth="1"/>
    <col min="4611" max="4620" width="8" customWidth="1"/>
    <col min="4867" max="4876" width="8" customWidth="1"/>
    <col min="5123" max="5132" width="8" customWidth="1"/>
    <col min="5379" max="5388" width="8" customWidth="1"/>
    <col min="5635" max="5644" width="8" customWidth="1"/>
    <col min="5891" max="5900" width="8" customWidth="1"/>
    <col min="6147" max="6156" width="8" customWidth="1"/>
    <col min="6403" max="6412" width="8" customWidth="1"/>
    <col min="6659" max="6668" width="8" customWidth="1"/>
    <col min="6915" max="6924" width="8" customWidth="1"/>
    <col min="7171" max="7180" width="8" customWidth="1"/>
    <col min="7427" max="7436" width="8" customWidth="1"/>
    <col min="7683" max="7692" width="8" customWidth="1"/>
    <col min="7939" max="7948" width="8" customWidth="1"/>
    <col min="8195" max="8204" width="8" customWidth="1"/>
    <col min="8451" max="8460" width="8" customWidth="1"/>
    <col min="8707" max="8716" width="8" customWidth="1"/>
    <col min="8963" max="8972" width="8" customWidth="1"/>
    <col min="9219" max="9228" width="8" customWidth="1"/>
    <col min="9475" max="9484" width="8" customWidth="1"/>
    <col min="9731" max="9740" width="8" customWidth="1"/>
    <col min="9987" max="9996" width="8" customWidth="1"/>
    <col min="10243" max="10252" width="8" customWidth="1"/>
    <col min="10499" max="10508" width="8" customWidth="1"/>
    <col min="10755" max="10764" width="8" customWidth="1"/>
    <col min="11011" max="11020" width="8" customWidth="1"/>
    <col min="11267" max="11276" width="8" customWidth="1"/>
    <col min="11523" max="11532" width="8" customWidth="1"/>
    <col min="11779" max="11788" width="8" customWidth="1"/>
    <col min="12035" max="12044" width="8" customWidth="1"/>
    <col min="12291" max="12300" width="8" customWidth="1"/>
    <col min="12547" max="12556" width="8" customWidth="1"/>
    <col min="12803" max="12812" width="8" customWidth="1"/>
    <col min="13059" max="13068" width="8" customWidth="1"/>
    <col min="13315" max="13324" width="8" customWidth="1"/>
    <col min="13571" max="13580" width="8" customWidth="1"/>
    <col min="13827" max="13836" width="8" customWidth="1"/>
    <col min="14083" max="14092" width="8" customWidth="1"/>
    <col min="14339" max="14348" width="8" customWidth="1"/>
    <col min="14595" max="14604" width="8" customWidth="1"/>
    <col min="14851" max="14860" width="8" customWidth="1"/>
    <col min="15107" max="15116" width="8" customWidth="1"/>
    <col min="15363" max="15372" width="8" customWidth="1"/>
    <col min="15619" max="15628" width="8" customWidth="1"/>
    <col min="15875" max="15884" width="8" customWidth="1"/>
    <col min="16131" max="16140" width="8" customWidth="1"/>
  </cols>
  <sheetData>
    <row r="1" spans="1:13" ht="18.75" customHeight="1">
      <c r="A1" s="50" t="s">
        <v>382</v>
      </c>
      <c r="B1" s="50"/>
      <c r="C1" s="50"/>
      <c r="D1" s="50"/>
      <c r="E1" s="50"/>
      <c r="F1" s="50"/>
      <c r="G1" s="50"/>
      <c r="H1" s="50"/>
      <c r="I1" s="50"/>
      <c r="J1" s="50"/>
      <c r="K1" s="50"/>
      <c r="L1" s="50"/>
      <c r="M1" s="50"/>
    </row>
    <row r="2" spans="1:13" ht="18.75" customHeight="1">
      <c r="A2" s="52"/>
      <c r="B2" s="52"/>
      <c r="C2" s="52"/>
      <c r="D2" s="52"/>
      <c r="E2" s="50"/>
      <c r="F2" s="50"/>
      <c r="G2" s="50"/>
      <c r="H2" s="50"/>
      <c r="I2" s="50"/>
      <c r="J2" s="50"/>
      <c r="K2" s="50"/>
      <c r="L2" s="50"/>
      <c r="M2" s="52"/>
    </row>
    <row r="3" spans="1:13" ht="18.75" customHeight="1">
      <c r="A3" s="50"/>
      <c r="B3" s="50"/>
      <c r="C3" s="50"/>
      <c r="D3" s="50"/>
      <c r="E3" s="50"/>
      <c r="F3" s="50"/>
      <c r="G3" s="50"/>
      <c r="H3" s="50"/>
      <c r="I3" s="50"/>
      <c r="J3" s="699">
        <f>基本データ入力!E32</f>
        <v>0</v>
      </c>
      <c r="K3" s="699"/>
      <c r="L3" s="699"/>
      <c r="M3" s="50"/>
    </row>
    <row r="4" spans="1:13" ht="18.75" customHeight="1">
      <c r="A4" s="50"/>
      <c r="B4" s="50"/>
      <c r="C4" s="50"/>
      <c r="D4" s="50"/>
      <c r="E4" s="50"/>
      <c r="F4" s="50"/>
      <c r="G4" s="50"/>
      <c r="H4" s="50"/>
      <c r="I4" s="50"/>
      <c r="J4" s="50"/>
      <c r="K4" s="50"/>
      <c r="L4" s="50"/>
      <c r="M4" s="50"/>
    </row>
    <row r="5" spans="1:13" ht="18.75" customHeight="1">
      <c r="A5" s="50"/>
      <c r="B5" s="50"/>
      <c r="C5" s="50" t="s">
        <v>185</v>
      </c>
      <c r="D5" s="50"/>
      <c r="E5" s="50"/>
      <c r="F5" s="50"/>
      <c r="G5" s="50"/>
      <c r="H5" s="50"/>
      <c r="I5" s="50"/>
      <c r="J5" s="50"/>
      <c r="K5" s="50"/>
      <c r="L5" s="50"/>
      <c r="M5" s="50"/>
    </row>
    <row r="6" spans="1:13" ht="18.75" customHeight="1">
      <c r="A6" s="50"/>
      <c r="B6" s="50"/>
      <c r="C6" s="50"/>
      <c r="D6" s="50"/>
      <c r="E6" s="50"/>
      <c r="F6" s="50"/>
      <c r="G6" s="552"/>
      <c r="H6" s="552"/>
      <c r="I6" s="50"/>
      <c r="J6" s="50"/>
      <c r="K6" s="50"/>
      <c r="L6" s="50"/>
      <c r="M6" s="50"/>
    </row>
    <row r="7" spans="1:13" ht="18.75" customHeight="1">
      <c r="A7" s="50"/>
      <c r="B7" s="50"/>
      <c r="C7" s="50"/>
      <c r="D7" s="50"/>
      <c r="E7" s="50"/>
      <c r="F7" s="50"/>
      <c r="G7" s="700" t="s">
        <v>186</v>
      </c>
      <c r="H7" s="700"/>
      <c r="I7" s="552">
        <f>基本データ入力!E21</f>
        <v>0</v>
      </c>
      <c r="J7" s="552"/>
      <c r="K7" s="552"/>
      <c r="L7" s="552"/>
      <c r="M7" s="50"/>
    </row>
    <row r="8" spans="1:13" ht="18.75" customHeight="1">
      <c r="A8" s="50"/>
      <c r="B8" s="50"/>
      <c r="C8" s="50"/>
      <c r="D8" s="50"/>
      <c r="E8" s="50"/>
      <c r="F8" s="50"/>
      <c r="G8" s="565" t="s">
        <v>0</v>
      </c>
      <c r="H8" s="565"/>
      <c r="I8" s="696">
        <f>基本データ入力!E14</f>
        <v>0</v>
      </c>
      <c r="J8" s="696"/>
      <c r="K8" s="696"/>
      <c r="L8" s="696"/>
      <c r="M8" s="50"/>
    </row>
    <row r="9" spans="1:13" ht="18.75" customHeight="1">
      <c r="A9" s="50"/>
      <c r="B9" s="50"/>
      <c r="C9" s="50"/>
      <c r="D9" s="50"/>
      <c r="E9" s="50"/>
      <c r="F9" s="50"/>
      <c r="G9" s="565"/>
      <c r="H9" s="565"/>
      <c r="I9" s="696">
        <f>基本データ入力!E16</f>
        <v>0</v>
      </c>
      <c r="J9" s="696"/>
      <c r="K9" s="696"/>
      <c r="L9" s="696"/>
      <c r="M9" s="50"/>
    </row>
    <row r="10" spans="1:13" ht="18.75" customHeight="1">
      <c r="A10" s="50"/>
      <c r="B10" s="50"/>
      <c r="C10" s="50"/>
      <c r="D10" s="50"/>
      <c r="E10" s="50"/>
      <c r="F10" s="50"/>
      <c r="G10" s="565" t="s">
        <v>184</v>
      </c>
      <c r="H10" s="565"/>
      <c r="I10" s="696">
        <f>基本データ入力!E15</f>
        <v>0</v>
      </c>
      <c r="J10" s="696"/>
      <c r="K10" s="696"/>
      <c r="L10" s="696"/>
      <c r="M10" s="50"/>
    </row>
    <row r="11" spans="1:13" ht="18.75" customHeight="1">
      <c r="A11" s="50"/>
      <c r="B11" s="50"/>
      <c r="C11" s="50"/>
      <c r="D11" s="50"/>
      <c r="E11" s="50"/>
      <c r="F11" s="53"/>
      <c r="G11" s="565"/>
      <c r="H11" s="565"/>
      <c r="I11" s="696">
        <f>基本データ入力!E17</f>
        <v>0</v>
      </c>
      <c r="J11" s="696"/>
      <c r="K11" s="696"/>
      <c r="L11" s="696"/>
      <c r="M11" s="50"/>
    </row>
    <row r="12" spans="1:13" ht="18.75" customHeight="1">
      <c r="A12" s="50"/>
      <c r="B12" s="50"/>
      <c r="C12" s="50"/>
      <c r="D12" s="50"/>
      <c r="E12" s="50"/>
      <c r="F12" s="53"/>
      <c r="G12" s="565" t="s">
        <v>190</v>
      </c>
      <c r="H12" s="565"/>
      <c r="I12" s="565"/>
      <c r="J12" s="565"/>
      <c r="K12" s="565"/>
      <c r="L12" s="565"/>
      <c r="M12" s="50"/>
    </row>
    <row r="13" spans="1:13" ht="18.75" customHeight="1">
      <c r="A13" s="50"/>
      <c r="B13" s="50"/>
      <c r="C13" s="50"/>
      <c r="D13" s="50"/>
      <c r="E13" s="50"/>
      <c r="F13" s="50"/>
      <c r="G13" s="697" t="s">
        <v>191</v>
      </c>
      <c r="H13" s="697"/>
      <c r="I13" s="698">
        <f>基本データ入力!E18</f>
        <v>0</v>
      </c>
      <c r="J13" s="698"/>
      <c r="K13" s="698"/>
      <c r="L13" s="698"/>
      <c r="M13" s="50"/>
    </row>
    <row r="14" spans="1:13" ht="18.75" customHeight="1">
      <c r="A14" s="50"/>
      <c r="B14" s="50"/>
      <c r="C14" s="50"/>
      <c r="D14" s="50"/>
      <c r="E14" s="50"/>
      <c r="F14" s="50"/>
      <c r="G14" s="565" t="s">
        <v>234</v>
      </c>
      <c r="H14" s="565"/>
      <c r="I14" s="50">
        <f>基本データ入力!E19</f>
        <v>0</v>
      </c>
      <c r="J14" s="50"/>
      <c r="K14" s="50"/>
      <c r="L14" s="50"/>
      <c r="M14" s="50"/>
    </row>
    <row r="15" spans="1:13" ht="18.75" customHeight="1">
      <c r="A15" s="50"/>
      <c r="B15" s="50"/>
      <c r="C15" s="50"/>
      <c r="D15" s="50"/>
      <c r="E15" s="50"/>
      <c r="F15" s="50"/>
      <c r="G15" s="50"/>
      <c r="H15" s="50"/>
      <c r="I15" s="50"/>
      <c r="J15" s="50"/>
      <c r="K15" s="50"/>
      <c r="L15" s="50"/>
      <c r="M15" s="50"/>
    </row>
    <row r="16" spans="1:13" ht="18.75" customHeight="1">
      <c r="A16" s="695" t="s">
        <v>383</v>
      </c>
      <c r="B16" s="695"/>
      <c r="C16" s="695"/>
      <c r="D16" s="695"/>
      <c r="E16" s="695"/>
      <c r="F16" s="695"/>
      <c r="G16" s="695"/>
      <c r="H16" s="695"/>
      <c r="I16" s="695"/>
      <c r="J16" s="695"/>
      <c r="K16" s="695"/>
      <c r="L16" s="695"/>
      <c r="M16" s="695"/>
    </row>
    <row r="17" spans="1:13" ht="18.75" customHeight="1">
      <c r="A17" s="50"/>
      <c r="B17" s="50"/>
      <c r="C17" s="551" t="s">
        <v>231</v>
      </c>
      <c r="D17" s="551"/>
      <c r="E17" s="551"/>
      <c r="F17" s="551"/>
      <c r="G17" s="551"/>
      <c r="H17" s="551"/>
      <c r="I17" s="551"/>
      <c r="J17" s="551"/>
      <c r="K17" s="551"/>
      <c r="L17" s="551"/>
      <c r="M17" s="50"/>
    </row>
    <row r="18" spans="1:13" ht="18.75" customHeight="1">
      <c r="A18" s="50"/>
      <c r="B18" s="50"/>
      <c r="C18" s="551"/>
      <c r="D18" s="551"/>
      <c r="E18" s="551"/>
      <c r="F18" s="551"/>
      <c r="G18" s="551"/>
      <c r="H18" s="551"/>
      <c r="I18" s="551"/>
      <c r="J18" s="551"/>
      <c r="K18" s="551"/>
      <c r="L18" s="551"/>
      <c r="M18" s="50"/>
    </row>
    <row r="19" spans="1:13" ht="18.75" customHeight="1">
      <c r="A19" s="50"/>
      <c r="B19" s="50"/>
      <c r="C19" s="551"/>
      <c r="D19" s="551"/>
      <c r="E19" s="551"/>
      <c r="F19" s="551"/>
      <c r="G19" s="551"/>
      <c r="H19" s="551"/>
      <c r="I19" s="551"/>
      <c r="J19" s="551"/>
      <c r="K19" s="551"/>
      <c r="L19" s="551"/>
      <c r="M19" s="50"/>
    </row>
    <row r="20" spans="1:13" ht="18.75" customHeight="1">
      <c r="A20" s="54"/>
      <c r="B20" s="54"/>
      <c r="C20" s="56" t="s">
        <v>192</v>
      </c>
      <c r="D20" s="55"/>
      <c r="E20" s="55"/>
      <c r="F20" s="55"/>
      <c r="G20" s="55"/>
      <c r="H20" s="55"/>
      <c r="I20" s="55"/>
      <c r="J20" s="55"/>
      <c r="K20" s="55"/>
      <c r="L20" s="55"/>
      <c r="M20" s="54"/>
    </row>
    <row r="21" spans="1:13" ht="18.75" customHeight="1">
      <c r="A21" s="54"/>
      <c r="B21" s="414"/>
      <c r="C21" s="551" t="s">
        <v>384</v>
      </c>
      <c r="D21" s="551"/>
      <c r="E21" s="551"/>
      <c r="F21" s="551"/>
      <c r="G21" s="551"/>
      <c r="H21" s="551"/>
      <c r="I21" s="551"/>
      <c r="J21" s="551"/>
      <c r="K21" s="551"/>
      <c r="L21" s="551"/>
      <c r="M21" s="54"/>
    </row>
    <row r="22" spans="1:13">
      <c r="A22" s="54"/>
      <c r="C22" s="551"/>
      <c r="D22" s="551"/>
      <c r="E22" s="551"/>
      <c r="F22" s="551"/>
      <c r="G22" s="551"/>
      <c r="H22" s="551"/>
      <c r="I22" s="551"/>
      <c r="J22" s="551"/>
      <c r="K22" s="551"/>
      <c r="L22" s="551"/>
    </row>
    <row r="23" spans="1:13">
      <c r="C23" s="551"/>
      <c r="D23" s="551"/>
      <c r="E23" s="551"/>
      <c r="F23" s="551"/>
      <c r="G23" s="551"/>
      <c r="H23" s="551"/>
      <c r="I23" s="551"/>
      <c r="J23" s="551"/>
      <c r="K23" s="551"/>
      <c r="L23" s="551"/>
    </row>
    <row r="24" spans="1:13">
      <c r="C24" s="50"/>
    </row>
    <row r="25" spans="1:13">
      <c r="C25" s="551" t="s">
        <v>193</v>
      </c>
      <c r="D25" s="551"/>
      <c r="E25" s="551"/>
      <c r="F25" s="551"/>
      <c r="G25" s="551"/>
      <c r="H25" s="551"/>
      <c r="I25" s="551"/>
      <c r="J25" s="551"/>
      <c r="K25" s="551"/>
      <c r="L25" s="551"/>
    </row>
    <row r="26" spans="1:13">
      <c r="C26" s="551"/>
      <c r="D26" s="551"/>
      <c r="E26" s="551"/>
      <c r="F26" s="551"/>
      <c r="G26" s="551"/>
      <c r="H26" s="551"/>
      <c r="I26" s="551"/>
      <c r="J26" s="551"/>
      <c r="K26" s="551"/>
      <c r="L26" s="551"/>
    </row>
    <row r="27" spans="1:13">
      <c r="C27" s="50" t="s">
        <v>194</v>
      </c>
    </row>
    <row r="28" spans="1:13">
      <c r="C28" s="50" t="s">
        <v>195</v>
      </c>
    </row>
  </sheetData>
  <mergeCells count="18">
    <mergeCell ref="J3:L3"/>
    <mergeCell ref="G6:H6"/>
    <mergeCell ref="G7:H7"/>
    <mergeCell ref="I7:L7"/>
    <mergeCell ref="G8:H9"/>
    <mergeCell ref="I8:L8"/>
    <mergeCell ref="I9:L9"/>
    <mergeCell ref="G10:H11"/>
    <mergeCell ref="I10:L10"/>
    <mergeCell ref="I11:L11"/>
    <mergeCell ref="G12:L12"/>
    <mergeCell ref="G13:H13"/>
    <mergeCell ref="I13:L13"/>
    <mergeCell ref="G14:H14"/>
    <mergeCell ref="A16:M16"/>
    <mergeCell ref="C17:L19"/>
    <mergeCell ref="C21:L23"/>
    <mergeCell ref="C25:L26"/>
  </mergeCells>
  <phoneticPr fontId="7"/>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1</xdr:col>
                    <xdr:colOff>38100</xdr:colOff>
                    <xdr:row>19</xdr:row>
                    <xdr:rowOff>198120</xdr:rowOff>
                  </from>
                  <to>
                    <xdr:col>2</xdr:col>
                    <xdr:colOff>152400</xdr:colOff>
                    <xdr:row>21</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5623-E64A-424D-9EBC-9F49367B0317}">
  <sheetPr>
    <tabColor rgb="FF0070C0"/>
    <pageSetUpPr fitToPage="1"/>
  </sheetPr>
  <dimension ref="A1:BR31"/>
  <sheetViews>
    <sheetView showGridLines="0" view="pageBreakPreview" zoomScaleNormal="100" zoomScaleSheetLayoutView="100" workbookViewId="0">
      <selection activeCell="E24" sqref="E24"/>
    </sheetView>
  </sheetViews>
  <sheetFormatPr defaultColWidth="8.88671875" defaultRowHeight="18"/>
  <cols>
    <col min="1" max="14" width="2.77734375" style="365" customWidth="1"/>
    <col min="15" max="15" width="4.88671875" style="365" customWidth="1"/>
    <col min="16" max="36" width="2.77734375" style="365" customWidth="1"/>
    <col min="37" max="16384" width="8.88671875" style="365"/>
  </cols>
  <sheetData>
    <row r="1" spans="1:39" s="188" customFormat="1">
      <c r="A1" s="186" t="s">
        <v>387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s="188" customFormat="1" ht="16.2" customHeight="1">
      <c r="A2" s="702" t="s">
        <v>375</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row>
    <row r="3" spans="1:39" s="188" customFormat="1">
      <c r="A3" s="703"/>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row>
    <row r="4" spans="1:39">
      <c r="AM4" s="367"/>
    </row>
    <row r="5" spans="1:39" s="188" customFormat="1" ht="18.600000000000001" thickBot="1">
      <c r="A5" s="189" t="s">
        <v>227</v>
      </c>
    </row>
    <row r="6" spans="1:39" ht="19.5" customHeight="1" thickBot="1">
      <c r="C6" s="727" t="s">
        <v>173</v>
      </c>
      <c r="D6" s="728"/>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8"/>
      <c r="AI6" s="729"/>
    </row>
    <row r="7" spans="1:39" ht="19.8">
      <c r="C7" s="370"/>
      <c r="D7" s="730" t="s">
        <v>174</v>
      </c>
      <c r="E7" s="730"/>
      <c r="F7" s="730"/>
      <c r="G7" s="730"/>
      <c r="H7" s="730"/>
      <c r="I7" s="730"/>
      <c r="J7" s="730"/>
      <c r="K7" s="730"/>
      <c r="L7" s="730"/>
      <c r="M7" s="730"/>
      <c r="N7" s="730"/>
      <c r="O7" s="730"/>
      <c r="P7" s="730"/>
      <c r="Q7" s="730"/>
      <c r="R7" s="730"/>
      <c r="S7" s="730"/>
      <c r="T7" s="730"/>
      <c r="U7" s="730"/>
      <c r="V7" s="730"/>
      <c r="W7" s="730"/>
      <c r="X7" s="730"/>
      <c r="Y7" s="730"/>
      <c r="Z7" s="730"/>
      <c r="AA7" s="730"/>
      <c r="AB7" s="730"/>
      <c r="AC7" s="730"/>
      <c r="AD7" s="730"/>
      <c r="AE7" s="730"/>
      <c r="AF7" s="730"/>
      <c r="AG7" s="730"/>
      <c r="AH7" s="730"/>
      <c r="AI7" s="731"/>
    </row>
    <row r="8" spans="1:39" ht="19.8">
      <c r="C8" s="371"/>
      <c r="D8" s="704" t="s">
        <v>175</v>
      </c>
      <c r="E8" s="704"/>
      <c r="F8" s="704"/>
      <c r="G8" s="704"/>
      <c r="H8" s="704"/>
      <c r="I8" s="704"/>
      <c r="J8" s="704"/>
      <c r="K8" s="704"/>
      <c r="L8" s="704"/>
      <c r="M8" s="704"/>
      <c r="N8" s="704"/>
      <c r="O8" s="704"/>
      <c r="P8" s="704"/>
      <c r="Q8" s="704"/>
      <c r="R8" s="704"/>
      <c r="S8" s="704"/>
      <c r="T8" s="704"/>
      <c r="U8" s="704"/>
      <c r="V8" s="704"/>
      <c r="W8" s="704"/>
      <c r="X8" s="704"/>
      <c r="Y8" s="704"/>
      <c r="Z8" s="704"/>
      <c r="AA8" s="704"/>
      <c r="AB8" s="704"/>
      <c r="AC8" s="704"/>
      <c r="AD8" s="704"/>
      <c r="AE8" s="704"/>
      <c r="AF8" s="704"/>
      <c r="AG8" s="704"/>
      <c r="AH8" s="704"/>
      <c r="AI8" s="705"/>
    </row>
    <row r="9" spans="1:39" ht="19.8">
      <c r="C9" s="370"/>
      <c r="D9" s="704" t="s">
        <v>228</v>
      </c>
      <c r="E9" s="704"/>
      <c r="F9" s="704"/>
      <c r="G9" s="704"/>
      <c r="H9" s="704"/>
      <c r="I9" s="704"/>
      <c r="J9" s="704"/>
      <c r="K9" s="704"/>
      <c r="L9" s="704"/>
      <c r="M9" s="704"/>
      <c r="N9" s="704"/>
      <c r="O9" s="704"/>
      <c r="P9" s="704"/>
      <c r="Q9" s="704"/>
      <c r="R9" s="704"/>
      <c r="S9" s="704"/>
      <c r="T9" s="704"/>
      <c r="U9" s="704"/>
      <c r="V9" s="704"/>
      <c r="W9" s="704"/>
      <c r="X9" s="704"/>
      <c r="Y9" s="704"/>
      <c r="Z9" s="704"/>
      <c r="AA9" s="704"/>
      <c r="AB9" s="704"/>
      <c r="AC9" s="704"/>
      <c r="AD9" s="704"/>
      <c r="AE9" s="704"/>
      <c r="AF9" s="704"/>
      <c r="AG9" s="704"/>
      <c r="AH9" s="704"/>
      <c r="AI9" s="705"/>
    </row>
    <row r="10" spans="1:39" ht="19.8">
      <c r="C10" s="371"/>
      <c r="D10" s="704" t="s">
        <v>376</v>
      </c>
      <c r="E10" s="704"/>
      <c r="F10" s="704"/>
      <c r="G10" s="704"/>
      <c r="H10" s="704"/>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4"/>
      <c r="AF10" s="704"/>
      <c r="AG10" s="704"/>
      <c r="AH10" s="704"/>
      <c r="AI10" s="705"/>
    </row>
    <row r="11" spans="1:39" ht="19.8">
      <c r="C11" s="370"/>
      <c r="D11" s="704" t="s">
        <v>377</v>
      </c>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5"/>
    </row>
    <row r="12" spans="1:39" ht="18.75" customHeight="1">
      <c r="C12" s="370"/>
      <c r="D12" s="712" t="s">
        <v>378</v>
      </c>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3"/>
    </row>
    <row r="13" spans="1:39" ht="62.25" customHeight="1" thickBot="1">
      <c r="C13" s="372"/>
      <c r="D13" s="714" t="s">
        <v>176</v>
      </c>
      <c r="E13" s="714"/>
      <c r="F13" s="714"/>
      <c r="G13" s="714"/>
      <c r="H13" s="714"/>
      <c r="I13" s="714"/>
      <c r="J13" s="714"/>
      <c r="K13" s="714"/>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5"/>
    </row>
    <row r="14" spans="1:39" ht="18.75" customHeight="1">
      <c r="C14" s="373"/>
      <c r="D14" s="716" t="s">
        <v>177</v>
      </c>
      <c r="E14" s="716"/>
      <c r="F14" s="716"/>
      <c r="G14" s="716"/>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row>
    <row r="15" spans="1:39" ht="18.75" customHeight="1">
      <c r="C15" s="373"/>
      <c r="D15" s="717" t="s">
        <v>178</v>
      </c>
      <c r="E15" s="717"/>
      <c r="F15" s="717"/>
      <c r="G15" s="717"/>
      <c r="H15" s="717"/>
      <c r="I15" s="717"/>
      <c r="J15" s="717"/>
      <c r="K15" s="717"/>
      <c r="L15" s="717"/>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row>
    <row r="16" spans="1:39" ht="6.75" customHeight="1">
      <c r="C16" s="374"/>
      <c r="D16" s="717"/>
      <c r="E16" s="717"/>
      <c r="F16" s="717"/>
      <c r="G16" s="717"/>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c r="AF16" s="717"/>
      <c r="AG16" s="717"/>
      <c r="AH16" s="717"/>
      <c r="AI16" s="717"/>
    </row>
    <row r="17" spans="1:70" ht="18.75" customHeight="1" thickBot="1">
      <c r="A17" s="368" t="s">
        <v>179</v>
      </c>
      <c r="C17" s="374"/>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row>
    <row r="18" spans="1:70" ht="18.75" customHeight="1">
      <c r="B18" s="718"/>
      <c r="C18" s="719"/>
      <c r="D18" s="719"/>
      <c r="E18" s="719"/>
      <c r="F18" s="719"/>
      <c r="G18" s="719"/>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c r="AI18" s="720"/>
    </row>
    <row r="19" spans="1:70" ht="18.75" customHeight="1">
      <c r="B19" s="721"/>
      <c r="C19" s="722"/>
      <c r="D19" s="722"/>
      <c r="E19" s="722"/>
      <c r="F19" s="722"/>
      <c r="G19" s="722"/>
      <c r="H19" s="722"/>
      <c r="I19" s="722"/>
      <c r="J19" s="722"/>
      <c r="K19" s="722"/>
      <c r="L19" s="722"/>
      <c r="M19" s="722"/>
      <c r="N19" s="722"/>
      <c r="O19" s="722"/>
      <c r="P19" s="722"/>
      <c r="Q19" s="722"/>
      <c r="R19" s="722"/>
      <c r="S19" s="722"/>
      <c r="T19" s="722"/>
      <c r="U19" s="722"/>
      <c r="V19" s="722"/>
      <c r="W19" s="722"/>
      <c r="X19" s="722"/>
      <c r="Y19" s="722"/>
      <c r="Z19" s="722"/>
      <c r="AA19" s="722"/>
      <c r="AB19" s="722"/>
      <c r="AC19" s="722"/>
      <c r="AD19" s="722"/>
      <c r="AE19" s="722"/>
      <c r="AF19" s="722"/>
      <c r="AG19" s="722"/>
      <c r="AH19" s="722"/>
      <c r="AI19" s="723"/>
    </row>
    <row r="20" spans="1:70" ht="18.75" customHeight="1">
      <c r="B20" s="721"/>
      <c r="C20" s="722"/>
      <c r="D20" s="722"/>
      <c r="E20" s="722"/>
      <c r="F20" s="722"/>
      <c r="G20" s="722"/>
      <c r="H20" s="722"/>
      <c r="I20" s="722"/>
      <c r="J20" s="722"/>
      <c r="K20" s="722"/>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3"/>
    </row>
    <row r="21" spans="1:70" ht="18.75" customHeight="1" thickBot="1">
      <c r="B21" s="724"/>
      <c r="C21" s="725"/>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725"/>
      <c r="AE21" s="725"/>
      <c r="AF21" s="725"/>
      <c r="AG21" s="725"/>
      <c r="AH21" s="725"/>
      <c r="AI21" s="726"/>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row>
    <row r="22" spans="1:70" ht="18.75" customHeight="1">
      <c r="A22" s="376"/>
      <c r="B22" s="376"/>
      <c r="C22" s="376"/>
      <c r="D22" s="376"/>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row>
    <row r="23" spans="1:70" ht="18.75" customHeight="1">
      <c r="A23" s="376"/>
      <c r="B23" s="376"/>
      <c r="C23" s="377" t="s">
        <v>180</v>
      </c>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row>
    <row r="24" spans="1:70" ht="18.75" customHeight="1">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row>
    <row r="25" spans="1:70" ht="31.5" customHeight="1">
      <c r="A25" s="706" t="s">
        <v>181</v>
      </c>
      <c r="B25" s="706"/>
      <c r="C25" s="706"/>
      <c r="D25" s="706"/>
      <c r="E25" s="706"/>
      <c r="F25" s="706"/>
      <c r="G25" s="706"/>
      <c r="H25" s="706"/>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6"/>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row>
    <row r="26" spans="1:70" ht="18.75" hidden="1" customHeight="1">
      <c r="A26" s="706"/>
      <c r="B26" s="706"/>
      <c r="C26" s="706"/>
      <c r="D26" s="706"/>
      <c r="E26" s="706"/>
      <c r="F26" s="706"/>
      <c r="G26" s="706"/>
      <c r="H26" s="706"/>
      <c r="I26" s="706"/>
      <c r="J26" s="706"/>
      <c r="K26" s="706"/>
      <c r="L26" s="706"/>
      <c r="M26" s="706"/>
      <c r="N26" s="706"/>
      <c r="O26" s="706"/>
      <c r="P26" s="706"/>
      <c r="Q26" s="706"/>
      <c r="R26" s="706"/>
      <c r="S26" s="706"/>
      <c r="T26" s="706"/>
      <c r="U26" s="706"/>
      <c r="V26" s="706"/>
      <c r="W26" s="706"/>
      <c r="X26" s="706"/>
      <c r="Y26" s="706"/>
      <c r="Z26" s="706"/>
      <c r="AA26" s="706"/>
      <c r="AB26" s="706"/>
      <c r="AC26" s="706"/>
      <c r="AD26" s="706"/>
      <c r="AE26" s="706"/>
      <c r="AF26" s="706"/>
      <c r="AG26" s="706"/>
      <c r="AH26" s="706"/>
      <c r="AI26" s="706"/>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row>
    <row r="27" spans="1:70" ht="18.75" customHeight="1">
      <c r="A27" s="366"/>
      <c r="B27" s="378"/>
      <c r="C27" s="707">
        <f>基本データ入力!E32</f>
        <v>0</v>
      </c>
      <c r="D27" s="707"/>
      <c r="E27" s="707"/>
      <c r="F27" s="707"/>
      <c r="G27" s="707"/>
      <c r="H27" s="707"/>
      <c r="I27" s="707"/>
      <c r="J27" s="707"/>
      <c r="K27" s="707"/>
      <c r="L27" s="379"/>
      <c r="M27" s="708" t="s">
        <v>182</v>
      </c>
      <c r="N27" s="708"/>
      <c r="O27" s="708"/>
      <c r="P27" s="709">
        <f>基本データ入力!E24</f>
        <v>0</v>
      </c>
      <c r="Q27" s="709"/>
      <c r="R27" s="709"/>
      <c r="S27" s="709"/>
      <c r="T27" s="709"/>
      <c r="U27" s="709"/>
      <c r="V27" s="709"/>
      <c r="W27" s="709"/>
      <c r="X27" s="709"/>
      <c r="Y27" s="709"/>
      <c r="Z27" s="709"/>
      <c r="AA27" s="709"/>
      <c r="AB27" s="709"/>
      <c r="AC27" s="709"/>
      <c r="AD27" s="709"/>
      <c r="AE27" s="709"/>
      <c r="AF27" s="709"/>
      <c r="AG27" s="709"/>
      <c r="AH27" s="709"/>
      <c r="AI27" s="709"/>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row>
    <row r="28" spans="1:70" ht="18.75" customHeight="1">
      <c r="A28" s="380"/>
      <c r="B28" s="378"/>
      <c r="C28" s="378"/>
      <c r="D28" s="378"/>
      <c r="E28" s="378"/>
      <c r="F28" s="378"/>
      <c r="G28" s="378"/>
      <c r="H28" s="378"/>
      <c r="I28" s="378"/>
      <c r="J28" s="378"/>
      <c r="K28" s="378"/>
      <c r="L28" s="378"/>
      <c r="M28" s="710" t="s">
        <v>183</v>
      </c>
      <c r="N28" s="710"/>
      <c r="O28" s="710"/>
      <c r="P28" s="378" t="s">
        <v>374</v>
      </c>
      <c r="Q28" s="378"/>
      <c r="R28" s="381"/>
      <c r="S28" s="381"/>
      <c r="T28" s="711">
        <f>基本データ入力!E28</f>
        <v>0</v>
      </c>
      <c r="U28" s="711"/>
      <c r="V28" s="711"/>
      <c r="W28" s="711"/>
      <c r="X28" s="711"/>
      <c r="Y28" s="711"/>
      <c r="Z28" s="711"/>
      <c r="AA28" s="711"/>
      <c r="AB28" s="711"/>
      <c r="AC28" s="711"/>
      <c r="AD28" s="711"/>
      <c r="AE28" s="711"/>
      <c r="AF28" s="711"/>
      <c r="AG28" s="711"/>
      <c r="AH28" s="711"/>
      <c r="AI28" s="711"/>
    </row>
    <row r="29" spans="1:70">
      <c r="A29" s="382"/>
      <c r="B29" s="383"/>
      <c r="C29" s="383"/>
      <c r="D29" s="383"/>
      <c r="E29" s="383"/>
      <c r="F29" s="383"/>
      <c r="G29" s="383"/>
      <c r="H29" s="383"/>
      <c r="I29" s="383"/>
      <c r="J29" s="383"/>
      <c r="K29" s="383"/>
      <c r="L29" s="383"/>
      <c r="M29" s="383"/>
      <c r="N29" s="383"/>
      <c r="O29" s="382"/>
      <c r="P29" s="383"/>
      <c r="Q29" s="384"/>
      <c r="R29" s="384"/>
      <c r="S29" s="384"/>
      <c r="T29" s="384"/>
      <c r="U29" s="384"/>
      <c r="V29" s="385"/>
      <c r="W29" s="385"/>
      <c r="X29" s="385"/>
      <c r="Y29" s="385"/>
      <c r="Z29" s="385"/>
      <c r="AA29" s="385"/>
      <c r="AB29" s="385"/>
      <c r="AC29" s="385"/>
      <c r="AD29" s="385"/>
      <c r="AE29" s="385"/>
      <c r="AF29" s="385"/>
      <c r="AG29" s="385"/>
      <c r="AH29" s="386"/>
      <c r="AI29" s="382"/>
    </row>
    <row r="30" spans="1:70">
      <c r="B30" s="387"/>
      <c r="C30" s="388"/>
      <c r="D30" s="389"/>
      <c r="E30" s="389"/>
      <c r="F30" s="389"/>
      <c r="G30" s="389"/>
      <c r="H30" s="389"/>
      <c r="I30" s="389"/>
      <c r="J30" s="389"/>
      <c r="K30" s="389"/>
      <c r="L30" s="389"/>
      <c r="M30" s="389"/>
      <c r="N30" s="389"/>
      <c r="O30" s="389"/>
      <c r="P30" s="389"/>
      <c r="Q30" s="389"/>
      <c r="R30" s="389"/>
      <c r="S30" s="389"/>
      <c r="T30" s="389"/>
      <c r="U30" s="389"/>
      <c r="V30" s="389"/>
      <c r="W30" s="389"/>
      <c r="X30" s="389"/>
      <c r="Y30" s="389"/>
      <c r="Z30" s="390"/>
      <c r="AA30" s="390"/>
      <c r="AB30" s="390"/>
      <c r="AC30" s="390"/>
      <c r="AD30" s="390"/>
      <c r="AE30" s="390"/>
      <c r="AF30" s="390"/>
      <c r="AG30" s="390"/>
      <c r="AH30" s="390"/>
      <c r="AI30" s="389"/>
      <c r="AJ30" s="389"/>
    </row>
    <row r="31" spans="1:70">
      <c r="B31" s="391"/>
      <c r="C31" s="701"/>
      <c r="D31" s="701"/>
      <c r="E31" s="701"/>
      <c r="F31" s="701"/>
      <c r="G31" s="701"/>
      <c r="H31" s="701"/>
      <c r="I31" s="701"/>
      <c r="J31" s="701"/>
      <c r="K31" s="701"/>
      <c r="L31" s="701"/>
      <c r="M31" s="701"/>
      <c r="N31" s="701"/>
      <c r="O31" s="701"/>
      <c r="P31" s="701"/>
      <c r="Q31" s="701"/>
      <c r="R31" s="701"/>
      <c r="S31" s="701"/>
      <c r="T31" s="701"/>
      <c r="U31" s="701"/>
      <c r="V31" s="701"/>
      <c r="W31" s="701"/>
      <c r="X31" s="701"/>
      <c r="Y31" s="701"/>
      <c r="Z31" s="701"/>
      <c r="AA31" s="701"/>
      <c r="AB31" s="701"/>
      <c r="AC31" s="701"/>
      <c r="AD31" s="701"/>
      <c r="AE31" s="701"/>
      <c r="AF31" s="701"/>
      <c r="AG31" s="701"/>
      <c r="AH31" s="701"/>
      <c r="AI31" s="701"/>
      <c r="AJ31" s="701"/>
    </row>
  </sheetData>
  <mergeCells count="19">
    <mergeCell ref="D7:AI7"/>
    <mergeCell ref="D8:AI8"/>
    <mergeCell ref="D9:AI9"/>
    <mergeCell ref="C31:AJ31"/>
    <mergeCell ref="A2:AJ3"/>
    <mergeCell ref="D11:AI11"/>
    <mergeCell ref="A25:AI26"/>
    <mergeCell ref="C27:K27"/>
    <mergeCell ref="M27:O27"/>
    <mergeCell ref="P27:AI27"/>
    <mergeCell ref="M28:O28"/>
    <mergeCell ref="T28:AI28"/>
    <mergeCell ref="D10:AI10"/>
    <mergeCell ref="D12:AI12"/>
    <mergeCell ref="D13:AI13"/>
    <mergeCell ref="D14:AI14"/>
    <mergeCell ref="D15:AI16"/>
    <mergeCell ref="B18:AI21"/>
    <mergeCell ref="C6:AI6"/>
  </mergeCells>
  <phoneticPr fontId="7"/>
  <dataValidations count="1">
    <dataValidation imeMode="hiragana" allowBlank="1" showInputMessage="1" showErrorMessage="1" sqref="V29 R28" xr:uid="{80919DFB-50C1-44B2-9A71-43869C6F6B50}"/>
  </dataValidations>
  <printOptions horizontalCentered="1"/>
  <pageMargins left="0.59055118110236227" right="0.59055118110236227" top="0.59055118110236227" bottom="0.5905511811023622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1</xdr:col>
                    <xdr:colOff>213360</xdr:colOff>
                    <xdr:row>5</xdr:row>
                    <xdr:rowOff>220980</xdr:rowOff>
                  </from>
                  <to>
                    <xdr:col>4</xdr:col>
                    <xdr:colOff>7620</xdr:colOff>
                    <xdr:row>7</xdr:row>
                    <xdr:rowOff>45720</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xdr:col>
                    <xdr:colOff>0</xdr:colOff>
                    <xdr:row>7</xdr:row>
                    <xdr:rowOff>220980</xdr:rowOff>
                  </from>
                  <to>
                    <xdr:col>4</xdr:col>
                    <xdr:colOff>7620</xdr:colOff>
                    <xdr:row>9</xdr:row>
                    <xdr:rowOff>45720</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1</xdr:col>
                    <xdr:colOff>198120</xdr:colOff>
                    <xdr:row>6</xdr:row>
                    <xdr:rowOff>213360</xdr:rowOff>
                  </from>
                  <to>
                    <xdr:col>4</xdr:col>
                    <xdr:colOff>0</xdr:colOff>
                    <xdr:row>8</xdr:row>
                    <xdr:rowOff>38100</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2</xdr:col>
                    <xdr:colOff>0</xdr:colOff>
                    <xdr:row>9</xdr:row>
                    <xdr:rowOff>220980</xdr:rowOff>
                  </from>
                  <to>
                    <xdr:col>4</xdr:col>
                    <xdr:colOff>7620</xdr:colOff>
                    <xdr:row>11</xdr:row>
                    <xdr:rowOff>45720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from>
                    <xdr:col>2</xdr:col>
                    <xdr:colOff>0</xdr:colOff>
                    <xdr:row>8</xdr:row>
                    <xdr:rowOff>213360</xdr:rowOff>
                  </from>
                  <to>
                    <xdr:col>4</xdr:col>
                    <xdr:colOff>7620</xdr:colOff>
                    <xdr:row>10</xdr:row>
                    <xdr:rowOff>38100</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from>
                    <xdr:col>2</xdr:col>
                    <xdr:colOff>7620</xdr:colOff>
                    <xdr:row>11</xdr:row>
                    <xdr:rowOff>198120</xdr:rowOff>
                  </from>
                  <to>
                    <xdr:col>4</xdr:col>
                    <xdr:colOff>22860</xdr:colOff>
                    <xdr:row>12</xdr:row>
                    <xdr:rowOff>289560</xdr:rowOff>
                  </to>
                </anchor>
              </controlPr>
            </control>
          </mc:Choice>
        </mc:AlternateContent>
        <mc:AlternateContent xmlns:mc="http://schemas.openxmlformats.org/markup-compatibility/2006">
          <mc:Choice Requires="x14">
            <control shapeId="68639" r:id="rId10" name="Check Box 31">
              <controlPr defaultSize="0" autoFill="0" autoLine="0" autoPict="0">
                <anchor moveWithCells="1">
                  <from>
                    <xdr:col>2</xdr:col>
                    <xdr:colOff>0</xdr:colOff>
                    <xdr:row>10</xdr:row>
                    <xdr:rowOff>220980</xdr:rowOff>
                  </from>
                  <to>
                    <xdr:col>4</xdr:col>
                    <xdr:colOff>7620</xdr:colOff>
                    <xdr:row>12</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4F39D-9395-4142-9AE2-883EE5E87ADC}">
  <sheetPr>
    <tabColor rgb="FFFF0000"/>
    <pageSetUpPr fitToPage="1"/>
  </sheetPr>
  <dimension ref="A1:G34"/>
  <sheetViews>
    <sheetView view="pageBreakPreview" zoomScaleNormal="100" zoomScaleSheetLayoutView="100" workbookViewId="0">
      <selection activeCell="E24" sqref="E24"/>
    </sheetView>
  </sheetViews>
  <sheetFormatPr defaultColWidth="8.88671875" defaultRowHeight="18"/>
  <cols>
    <col min="1" max="1" width="2.33203125" style="235" customWidth="1"/>
    <col min="2" max="2" width="22.6640625" style="235" customWidth="1"/>
    <col min="3" max="3" width="18.109375" style="235" customWidth="1"/>
    <col min="4" max="4" width="63" style="235" customWidth="1"/>
    <col min="5" max="6" width="8.88671875" style="235"/>
    <col min="7" max="7" width="20.88671875" style="235" customWidth="1"/>
    <col min="8" max="8" width="8.88671875" style="235"/>
    <col min="9" max="9" width="9.77734375" style="235" customWidth="1"/>
    <col min="10" max="16384" width="8.88671875" style="235"/>
  </cols>
  <sheetData>
    <row r="1" spans="1:7" ht="9.6" customHeight="1"/>
    <row r="2" spans="1:7" ht="30" customHeight="1">
      <c r="A2" s="236" t="s">
        <v>360</v>
      </c>
    </row>
    <row r="3" spans="1:7">
      <c r="B3" s="235" t="s">
        <v>235</v>
      </c>
    </row>
    <row r="4" spans="1:7">
      <c r="B4" s="235" t="s">
        <v>236</v>
      </c>
    </row>
    <row r="5" spans="1:7">
      <c r="B5" s="235" t="s">
        <v>237</v>
      </c>
    </row>
    <row r="6" spans="1:7" ht="28.2" customHeight="1">
      <c r="B6" s="237" t="s">
        <v>238</v>
      </c>
    </row>
    <row r="7" spans="1:7">
      <c r="B7" s="733"/>
      <c r="C7" s="733" t="s">
        <v>239</v>
      </c>
      <c r="D7" s="733" t="s">
        <v>240</v>
      </c>
      <c r="E7" s="733" t="s">
        <v>241</v>
      </c>
      <c r="F7" s="733"/>
      <c r="G7" s="734" t="s">
        <v>242</v>
      </c>
    </row>
    <row r="8" spans="1:7">
      <c r="B8" s="733"/>
      <c r="C8" s="733"/>
      <c r="D8" s="733"/>
      <c r="E8" s="238" t="s">
        <v>243</v>
      </c>
      <c r="F8" s="239" t="s">
        <v>244</v>
      </c>
      <c r="G8" s="733"/>
    </row>
    <row r="9" spans="1:7">
      <c r="B9" s="732" t="s">
        <v>245</v>
      </c>
      <c r="C9" s="241">
        <v>45108</v>
      </c>
      <c r="D9" s="242" t="s">
        <v>246</v>
      </c>
      <c r="E9" s="243"/>
      <c r="F9" s="244"/>
      <c r="G9" s="242"/>
    </row>
    <row r="10" spans="1:7">
      <c r="B10" s="732"/>
      <c r="C10" s="245">
        <v>45108</v>
      </c>
      <c r="D10" s="246" t="s">
        <v>247</v>
      </c>
      <c r="E10" s="247"/>
      <c r="F10" s="248">
        <v>1</v>
      </c>
      <c r="G10" s="246"/>
    </row>
    <row r="11" spans="1:7" ht="37.950000000000003" customHeight="1">
      <c r="B11" s="732" t="s">
        <v>248</v>
      </c>
      <c r="C11" s="241">
        <v>45109</v>
      </c>
      <c r="D11" s="249" t="s">
        <v>249</v>
      </c>
      <c r="E11" s="243">
        <v>1</v>
      </c>
      <c r="F11" s="244"/>
      <c r="G11" s="242"/>
    </row>
    <row r="12" spans="1:7">
      <c r="B12" s="732"/>
      <c r="C12" s="245">
        <v>45109</v>
      </c>
      <c r="D12" s="246" t="s">
        <v>250</v>
      </c>
      <c r="E12" s="247"/>
      <c r="F12" s="248"/>
      <c r="G12" s="250" t="s">
        <v>251</v>
      </c>
    </row>
    <row r="13" spans="1:7">
      <c r="B13" s="732"/>
      <c r="C13" s="245">
        <v>45110</v>
      </c>
      <c r="D13" s="246" t="s">
        <v>252</v>
      </c>
      <c r="E13" s="247">
        <v>6</v>
      </c>
      <c r="F13" s="248"/>
      <c r="G13" s="246"/>
    </row>
    <row r="14" spans="1:7">
      <c r="B14" s="732"/>
      <c r="C14" s="245">
        <v>45111</v>
      </c>
      <c r="D14" s="246" t="s">
        <v>253</v>
      </c>
      <c r="E14" s="247"/>
      <c r="F14" s="248">
        <v>2</v>
      </c>
      <c r="G14" s="246"/>
    </row>
    <row r="15" spans="1:7">
      <c r="B15" s="732"/>
      <c r="C15" s="251" t="s">
        <v>254</v>
      </c>
      <c r="D15" s="246" t="s">
        <v>255</v>
      </c>
      <c r="E15" s="247"/>
      <c r="F15" s="248"/>
      <c r="G15" s="246"/>
    </row>
    <row r="16" spans="1:7">
      <c r="B16" s="732"/>
      <c r="C16" s="252" t="s">
        <v>256</v>
      </c>
      <c r="D16" s="246" t="s">
        <v>257</v>
      </c>
      <c r="E16" s="247"/>
      <c r="F16" s="248"/>
      <c r="G16" s="246"/>
    </row>
    <row r="17" spans="2:7" ht="49.95" customHeight="1">
      <c r="B17" s="240" t="s">
        <v>258</v>
      </c>
      <c r="C17" s="253">
        <v>45120</v>
      </c>
      <c r="D17" s="254" t="s">
        <v>259</v>
      </c>
      <c r="E17" s="255"/>
      <c r="F17" s="256"/>
      <c r="G17" s="240" t="s">
        <v>260</v>
      </c>
    </row>
    <row r="18" spans="2:7">
      <c r="D18" s="257" t="s">
        <v>261</v>
      </c>
      <c r="E18" s="255">
        <f>SUM(E7:E17)</f>
        <v>7</v>
      </c>
      <c r="F18" s="256">
        <f>SUM(F7:F17)</f>
        <v>3</v>
      </c>
    </row>
    <row r="19" spans="2:7" s="258" customFormat="1">
      <c r="D19" s="259"/>
      <c r="E19" s="260"/>
      <c r="F19" s="260"/>
    </row>
    <row r="20" spans="2:7" s="258" customFormat="1">
      <c r="D20" s="259"/>
    </row>
    <row r="21" spans="2:7">
      <c r="B21" s="733"/>
      <c r="C21" s="733" t="s">
        <v>239</v>
      </c>
      <c r="D21" s="733" t="s">
        <v>240</v>
      </c>
      <c r="E21" s="733" t="s">
        <v>241</v>
      </c>
      <c r="F21" s="733"/>
      <c r="G21" s="734" t="s">
        <v>242</v>
      </c>
    </row>
    <row r="22" spans="2:7">
      <c r="B22" s="733"/>
      <c r="C22" s="733"/>
      <c r="D22" s="733"/>
      <c r="E22" s="238" t="s">
        <v>243</v>
      </c>
      <c r="F22" s="239" t="s">
        <v>244</v>
      </c>
      <c r="G22" s="733"/>
    </row>
    <row r="23" spans="2:7">
      <c r="B23" s="732" t="s">
        <v>245</v>
      </c>
      <c r="C23" s="261"/>
      <c r="D23" s="261"/>
      <c r="E23" s="262"/>
      <c r="F23" s="263"/>
      <c r="G23" s="261"/>
    </row>
    <row r="24" spans="2:7">
      <c r="B24" s="732"/>
      <c r="C24" s="264"/>
      <c r="D24" s="264"/>
      <c r="E24" s="265"/>
      <c r="F24" s="266"/>
      <c r="G24" s="264"/>
    </row>
    <row r="25" spans="2:7">
      <c r="B25" s="732"/>
      <c r="C25" s="267"/>
      <c r="D25" s="267"/>
      <c r="E25" s="268"/>
      <c r="F25" s="269"/>
      <c r="G25" s="267"/>
    </row>
    <row r="26" spans="2:7">
      <c r="B26" s="732" t="s">
        <v>248</v>
      </c>
      <c r="C26" s="261"/>
      <c r="D26" s="261"/>
      <c r="E26" s="262"/>
      <c r="F26" s="263"/>
      <c r="G26" s="261"/>
    </row>
    <row r="27" spans="2:7">
      <c r="B27" s="732"/>
      <c r="C27" s="264"/>
      <c r="D27" s="264"/>
      <c r="E27" s="265"/>
      <c r="F27" s="266"/>
      <c r="G27" s="264"/>
    </row>
    <row r="28" spans="2:7">
      <c r="B28" s="732"/>
      <c r="C28" s="264"/>
      <c r="D28" s="264"/>
      <c r="E28" s="265"/>
      <c r="F28" s="266"/>
      <c r="G28" s="264"/>
    </row>
    <row r="29" spans="2:7">
      <c r="B29" s="732"/>
      <c r="C29" s="264"/>
      <c r="D29" s="264"/>
      <c r="E29" s="265"/>
      <c r="F29" s="266"/>
      <c r="G29" s="264"/>
    </row>
    <row r="30" spans="2:7">
      <c r="B30" s="732"/>
      <c r="C30" s="264"/>
      <c r="D30" s="264"/>
      <c r="E30" s="265"/>
      <c r="F30" s="266"/>
      <c r="G30" s="264"/>
    </row>
    <row r="31" spans="2:7">
      <c r="B31" s="732"/>
      <c r="C31" s="264"/>
      <c r="D31" s="264"/>
      <c r="E31" s="265"/>
      <c r="F31" s="266"/>
      <c r="G31" s="264"/>
    </row>
    <row r="32" spans="2:7">
      <c r="B32" s="732"/>
      <c r="C32" s="267"/>
      <c r="D32" s="267"/>
      <c r="E32" s="268"/>
      <c r="F32" s="269"/>
      <c r="G32" s="267"/>
    </row>
    <row r="33" spans="2:7">
      <c r="B33" s="240" t="s">
        <v>258</v>
      </c>
      <c r="C33" s="270"/>
      <c r="D33" s="270"/>
      <c r="E33" s="271"/>
      <c r="F33" s="272"/>
      <c r="G33" s="270"/>
    </row>
    <row r="34" spans="2:7">
      <c r="D34" s="257" t="s">
        <v>261</v>
      </c>
      <c r="E34" s="255">
        <f>SUM(E23:E33)</f>
        <v>0</v>
      </c>
      <c r="F34" s="256">
        <f>SUM(F23:F33)</f>
        <v>0</v>
      </c>
    </row>
  </sheetData>
  <mergeCells count="14">
    <mergeCell ref="D21:D22"/>
    <mergeCell ref="E21:F21"/>
    <mergeCell ref="G21:G22"/>
    <mergeCell ref="B7:B8"/>
    <mergeCell ref="C7:C8"/>
    <mergeCell ref="D7:D8"/>
    <mergeCell ref="E7:F7"/>
    <mergeCell ref="G7:G8"/>
    <mergeCell ref="B9:B10"/>
    <mergeCell ref="B23:B25"/>
    <mergeCell ref="B26:B32"/>
    <mergeCell ref="B11:B16"/>
    <mergeCell ref="B21:B22"/>
    <mergeCell ref="C21:C22"/>
  </mergeCells>
  <phoneticPr fontId="7"/>
  <printOptions horizontalCentered="1"/>
  <pageMargins left="0.59055118110236227" right="0.59055118110236227"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（様式１）総括表</vt:lpstr>
      <vt:lpstr>基本データ入力</vt:lpstr>
      <vt:lpstr>申請書(様式1)</vt:lpstr>
      <vt:lpstr>一覧(様式1-2)</vt:lpstr>
      <vt:lpstr>実績書(様式2)</vt:lpstr>
      <vt:lpstr>決算書(様式3)</vt:lpstr>
      <vt:lpstr>誓約書(様式4)</vt:lpstr>
      <vt:lpstr>施設内療養チェックリスト(別紙3)</vt:lpstr>
      <vt:lpstr>感染発生の経緯</vt:lpstr>
      <vt:lpstr>領収書等明細</vt:lpstr>
      <vt:lpstr>割増賃金・手当明細</vt:lpstr>
      <vt:lpstr>施設内療養一覧表</vt:lpstr>
      <vt:lpstr>'（様式１）総括表'!Print_Area</vt:lpstr>
      <vt:lpstr>'一覧(様式1-2)'!Print_Area</vt:lpstr>
      <vt:lpstr>割増賃金・手当明細!Print_Area</vt:lpstr>
      <vt:lpstr>感染発生の経緯!Print_Area</vt:lpstr>
      <vt:lpstr>基本データ入力!Print_Area</vt:lpstr>
      <vt:lpstr>'施設内療養チェックリスト(別紙3)'!Print_Area</vt:lpstr>
      <vt:lpstr>施設内療養一覧表!Print_Area</vt:lpstr>
      <vt:lpstr>'実績書(様式2)'!Print_Area</vt:lpstr>
      <vt:lpstr>'申請書(様式1)'!Print_Area</vt:lpstr>
      <vt:lpstr>'誓約書(様式4)'!Print_Area</vt:lpstr>
      <vt:lpstr>領収書等明細!Print_Area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鳥越 光</cp:lastModifiedBy>
  <cp:lastPrinted>2023-11-14T07:06:07Z</cp:lastPrinted>
  <dcterms:created xsi:type="dcterms:W3CDTF">2018-06-19T01:27:02Z</dcterms:created>
  <dcterms:modified xsi:type="dcterms:W3CDTF">2023-11-14T07:11:17Z</dcterms:modified>
</cp:coreProperties>
</file>