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K:\1413_長寿介護課\D_施設介護\14_人材確保\01 介護ロボット（R1～）\15 交付決定\R6\01 交付申請関係データ（HP掲載用）\"/>
    </mc:Choice>
  </mc:AlternateContent>
  <xr:revisionPtr revIDLastSave="0" documentId="13_ncr:1_{2E323A09-52C3-4A68-A7C2-D3406A026220}" xr6:coauthVersionLast="47" xr6:coauthVersionMax="47" xr10:uidLastSave="{00000000-0000-0000-0000-000000000000}"/>
  <bookViews>
    <workbookView xWindow="-108" yWindow="-108" windowWidth="23256" windowHeight="12576" tabRatio="850" xr2:uid="{00000000-000D-0000-FFFF-FFFF00000000}"/>
  </bookViews>
  <sheets>
    <sheet name="基本データ入力" sheetId="3" r:id="rId1"/>
    <sheet name="交付申請書" sheetId="2" r:id="rId2"/>
    <sheet name="所要額調書兼所要額内訳書（様式第３号）" sheetId="11" r:id="rId3"/>
    <sheet name="収支予算書（様式第２号）" sheetId="7" r:id="rId4"/>
    <sheet name="特別徴収実施確認・開始誓約書（様式第４号）" sheetId="8" r:id="rId5"/>
    <sheet name="誓約書（様式第５号）" sheetId="9" r:id="rId6"/>
  </sheets>
  <externalReferences>
    <externalReference r:id="rId7"/>
  </externalReferences>
  <definedNames>
    <definedName name="_xlnm._FilterDatabase" localSheetId="0" hidden="1">基本データ入力!$B$6:$F$23</definedName>
    <definedName name="_Key1" hidden="1">#REF!</definedName>
    <definedName name="_Key2" hidden="1">#REF!</definedName>
    <definedName name="_new1">#REF!</definedName>
    <definedName name="_Order1" hidden="1">255</definedName>
    <definedName name="_Order2" hidden="1">255</definedName>
    <definedName name="_Sort" hidden="1">#REF!</definedName>
    <definedName name="erea">#REF!</definedName>
    <definedName name="new">#REF!</definedName>
    <definedName name="_xlnm.Print_Area" localSheetId="0">基本データ入力!$A$1:$G$28</definedName>
    <definedName name="_xlnm.Print_Area" localSheetId="1">交付申請書!$A$1:$I$38</definedName>
    <definedName name="_xlnm.Print_Area" localSheetId="3">'収支予算書（様式第２号）'!$A$1:$H$39</definedName>
    <definedName name="_xlnm.Print_Area" localSheetId="2">'所要額調書兼所要額内訳書（様式第３号）'!$A$1:$H$92</definedName>
    <definedName name="_xlnm.Print_Area" localSheetId="5">'誓約書（様式第５号）'!$A$1:$I$20</definedName>
    <definedName name="_xlnm.Print_Area" localSheetId="4">'特別徴収実施確認・開始誓約書（様式第４号）'!$A$1:$J$37</definedName>
    <definedName name="www">#REF!</definedName>
    <definedName name="サービス">#REF!</definedName>
    <definedName name="サービス２">#REF!</definedName>
    <definedName name="サービス種別">#REF!</definedName>
    <definedName name="サービス種類">#REF!</definedName>
    <definedName name="サービス名">#REF!</definedName>
    <definedName name="サービス名称">#REF!</definedName>
    <definedName name="データリスト">#REF!</definedName>
    <definedName name="データリスト①">#REF!</definedName>
    <definedName name="データリスト２">'[1](最初に入力)提出前チェックシート'!$N$10</definedName>
    <definedName name="データリスト３">#REF!</definedName>
    <definedName name="一覧">#REF!</definedName>
    <definedName name="種類">#REF!</definedName>
    <definedName name="特定">#REF!</definedName>
    <definedName name="訪問介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7" l="1"/>
  <c r="K5" i="3"/>
  <c r="J5" i="3"/>
  <c r="I5" i="3"/>
  <c r="C15" i="3"/>
  <c r="C9" i="3"/>
  <c r="C10" i="3" s="1"/>
  <c r="C11" i="3" s="1"/>
  <c r="C12" i="3" s="1"/>
  <c r="C13" i="3" s="1"/>
  <c r="C14" i="3" s="1"/>
  <c r="G19" i="11"/>
  <c r="G18" i="11"/>
  <c r="G17" i="11"/>
  <c r="E19" i="11"/>
  <c r="E18" i="11"/>
  <c r="E17" i="11"/>
  <c r="F20" i="11"/>
  <c r="D19" i="11"/>
  <c r="D18" i="11"/>
  <c r="D17" i="11"/>
  <c r="D16" i="11"/>
  <c r="E16" i="11" s="1"/>
  <c r="G16" i="11" s="1"/>
  <c r="F4" i="11"/>
  <c r="A9" i="11"/>
  <c r="B9" i="11"/>
  <c r="E90" i="11"/>
  <c r="B90" i="11"/>
  <c r="C89" i="11"/>
  <c r="C88" i="11"/>
  <c r="C90" i="11" s="1"/>
  <c r="F90" i="11" s="1"/>
  <c r="B78" i="11"/>
  <c r="C77" i="11"/>
  <c r="C78" i="11" s="1"/>
  <c r="E78" i="11" s="1"/>
  <c r="C76" i="11"/>
  <c r="C66" i="11"/>
  <c r="D65" i="11"/>
  <c r="D64" i="11"/>
  <c r="D66" i="11" s="1"/>
  <c r="F66" i="11" s="1"/>
  <c r="B57" i="11"/>
  <c r="C57" i="11" s="1"/>
  <c r="F57" i="11" s="1"/>
  <c r="B46" i="11"/>
  <c r="C45" i="11"/>
  <c r="C44" i="11"/>
  <c r="C43" i="11"/>
  <c r="C42" i="11"/>
  <c r="C41" i="11"/>
  <c r="C16" i="3" l="1"/>
  <c r="C17" i="3" s="1"/>
  <c r="C18" i="3" s="1"/>
  <c r="C19" i="3" s="1"/>
  <c r="C20" i="3" s="1"/>
  <c r="C21" i="3" s="1"/>
  <c r="C22" i="3" s="1"/>
  <c r="C23" i="3" s="1"/>
  <c r="C24" i="3" s="1"/>
  <c r="G20" i="11"/>
  <c r="C46" i="11"/>
  <c r="D37" i="2"/>
  <c r="D36" i="2"/>
  <c r="D35" i="2"/>
  <c r="F3" i="9"/>
  <c r="H3" i="8"/>
  <c r="H5" i="2"/>
  <c r="H11" i="9"/>
  <c r="F11" i="9"/>
  <c r="C8" i="3"/>
  <c r="F9" i="9"/>
  <c r="G11" i="2"/>
  <c r="F7" i="9"/>
  <c r="F6" i="9"/>
  <c r="G10" i="2"/>
  <c r="E7" i="8"/>
  <c r="E8" i="8"/>
  <c r="E9" i="8"/>
  <c r="F8" i="9"/>
  <c r="F10" i="9"/>
  <c r="G9" i="2"/>
  <c r="D14" i="7" l="1"/>
  <c r="A16" i="2" l="1"/>
  <c r="D23" i="7"/>
  <c r="D3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将人</author>
  </authors>
  <commentList>
    <comment ref="C16" authorId="0" shapeId="0" xr:uid="{112C5404-2628-4762-B62D-F278423216E3}">
      <text>
        <r>
          <rPr>
            <b/>
            <sz val="10"/>
            <color indexed="81"/>
            <rFont val="MS P ゴシック"/>
            <family val="3"/>
            <charset val="128"/>
          </rPr>
          <t>★機器購入価格について
当該欄は、機器１台当たりの購入金額（税抜）を入力してください。
【　例　】
　見守り機器（５０台）　10,000,000円（税抜）
　設置費用　 　　　　　　　500,000円（税抜）
　送料     　　　　　　　　100,000円（税抜）
　上記の場合、総額10,600,000円を導入台数の50台で割り、
　10,600,000円÷50台＝212,000円が機器購入価格となります。</t>
        </r>
      </text>
    </comment>
  </commentList>
</comments>
</file>

<file path=xl/sharedStrings.xml><?xml version="1.0" encoding="utf-8"?>
<sst xmlns="http://schemas.openxmlformats.org/spreadsheetml/2006/main" count="272" uniqueCount="225">
  <si>
    <t>　　　 文　書　番　号</t>
    <rPh sb="4" eb="5">
      <t>ブン</t>
    </rPh>
    <rPh sb="6" eb="7">
      <t>ショ</t>
    </rPh>
    <rPh sb="8" eb="9">
      <t>バン</t>
    </rPh>
    <rPh sb="10" eb="11">
      <t>ゴウ</t>
    </rPh>
    <phoneticPr fontId="2"/>
  </si>
  <si>
    <t>住所</t>
    <rPh sb="0" eb="2">
      <t>ジュウショ</t>
    </rPh>
    <phoneticPr fontId="2"/>
  </si>
  <si>
    <t>補助金等（変更）交付申請書</t>
    <rPh sb="0" eb="3">
      <t>ホジョキン</t>
    </rPh>
    <rPh sb="3" eb="4">
      <t>トウ</t>
    </rPh>
    <rPh sb="5" eb="7">
      <t>ヘンコウ</t>
    </rPh>
    <rPh sb="8" eb="10">
      <t>コウフ</t>
    </rPh>
    <rPh sb="10" eb="13">
      <t>シンセイショ</t>
    </rPh>
    <phoneticPr fontId="2"/>
  </si>
  <si>
    <t>名称</t>
    <rPh sb="0" eb="2">
      <t>メイショウ</t>
    </rPh>
    <phoneticPr fontId="2"/>
  </si>
  <si>
    <t>代表者氏名</t>
    <rPh sb="0" eb="3">
      <t>ダイヒョウシャ</t>
    </rPh>
    <rPh sb="3" eb="5">
      <t>シメイ</t>
    </rPh>
    <phoneticPr fontId="2"/>
  </si>
  <si>
    <t>　　　宮崎県知事　　　　　　　　　殿</t>
    <rPh sb="3" eb="5">
      <t>ミヤザキ</t>
    </rPh>
    <rPh sb="5" eb="8">
      <t>ケンチジ</t>
    </rPh>
    <rPh sb="17" eb="18">
      <t>ドノ</t>
    </rPh>
    <phoneticPr fontId="2"/>
  </si>
  <si>
    <t>　１　添付書類</t>
    <rPh sb="3" eb="5">
      <t>テンプ</t>
    </rPh>
    <rPh sb="5" eb="7">
      <t>ショルイ</t>
    </rPh>
    <phoneticPr fontId="2"/>
  </si>
  <si>
    <t>　（４）　見積書</t>
    <rPh sb="5" eb="8">
      <t>ミツモリショ</t>
    </rPh>
    <phoneticPr fontId="2"/>
  </si>
  <si>
    <t>担当者氏名</t>
    <rPh sb="0" eb="2">
      <t>タントウ</t>
    </rPh>
    <rPh sb="2" eb="3">
      <t>シャ</t>
    </rPh>
    <rPh sb="3" eb="5">
      <t>シメイ</t>
    </rPh>
    <phoneticPr fontId="2"/>
  </si>
  <si>
    <t>電話番号</t>
    <rPh sb="0" eb="4">
      <t>デンワバンゴウ</t>
    </rPh>
    <phoneticPr fontId="2"/>
  </si>
  <si>
    <t>　２　本件担当者氏名</t>
    <rPh sb="3" eb="5">
      <t>ホンケン</t>
    </rPh>
    <rPh sb="5" eb="8">
      <t>タントウシャ</t>
    </rPh>
    <rPh sb="8" eb="10">
      <t>シメイ</t>
    </rPh>
    <phoneticPr fontId="2"/>
  </si>
  <si>
    <t>電子メール</t>
    <rPh sb="0" eb="2">
      <t>デンシ</t>
    </rPh>
    <phoneticPr fontId="2"/>
  </si>
  <si>
    <t>事業所名：</t>
    <rPh sb="0" eb="3">
      <t>ジギョウショ</t>
    </rPh>
    <rPh sb="3" eb="4">
      <t>メイ</t>
    </rPh>
    <phoneticPr fontId="2"/>
  </si>
  <si>
    <t>サービス区分</t>
    <rPh sb="4" eb="6">
      <t>クブン</t>
    </rPh>
    <phoneticPr fontId="2"/>
  </si>
  <si>
    <t>利用定員数　　　　</t>
    <rPh sb="0" eb="2">
      <t>リヨウ</t>
    </rPh>
    <rPh sb="2" eb="5">
      <t>テイインスウ</t>
    </rPh>
    <phoneticPr fontId="2"/>
  </si>
  <si>
    <t>機器名</t>
    <rPh sb="0" eb="2">
      <t>キキ</t>
    </rPh>
    <rPh sb="2" eb="3">
      <t>メイ</t>
    </rPh>
    <phoneticPr fontId="2"/>
  </si>
  <si>
    <t>台数</t>
    <rPh sb="0" eb="2">
      <t>ダイスウ</t>
    </rPh>
    <phoneticPr fontId="2"/>
  </si>
  <si>
    <t>（B）</t>
    <phoneticPr fontId="2"/>
  </si>
  <si>
    <t>（D）</t>
    <phoneticPr fontId="2"/>
  </si>
  <si>
    <t>（E）</t>
    <phoneticPr fontId="2"/>
  </si>
  <si>
    <t>合　　　計</t>
    <rPh sb="0" eb="1">
      <t>ゴウ</t>
    </rPh>
    <rPh sb="4" eb="5">
      <t>ケイ</t>
    </rPh>
    <phoneticPr fontId="2"/>
  </si>
  <si>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</si>
  <si>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</si>
  <si>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移動支援</t>
    <rPh sb="0" eb="2">
      <t>イドウ</t>
    </rPh>
    <rPh sb="2" eb="4">
      <t>シエン</t>
    </rPh>
    <phoneticPr fontId="2"/>
  </si>
  <si>
    <t>介護療養型医療施設</t>
    <rPh sb="0" eb="2">
      <t>カイゴ</t>
    </rPh>
    <rPh sb="2" eb="5">
      <t>リョウヨウガタ</t>
    </rPh>
    <rPh sb="5" eb="7">
      <t>イリョウ</t>
    </rPh>
    <rPh sb="7" eb="9">
      <t>シセツ</t>
    </rPh>
    <phoneticPr fontId="1"/>
  </si>
  <si>
    <t>排泄支援</t>
    <rPh sb="0" eb="2">
      <t>ハイセツ</t>
    </rPh>
    <rPh sb="2" eb="4">
      <t>シエン</t>
    </rPh>
    <phoneticPr fontId="2"/>
  </si>
  <si>
    <t>介護医療院</t>
    <rPh sb="0" eb="2">
      <t>カイゴ</t>
    </rPh>
    <rPh sb="2" eb="4">
      <t>イリョウ</t>
    </rPh>
    <rPh sb="4" eb="5">
      <t>イン</t>
    </rPh>
    <phoneticPr fontId="1"/>
  </si>
  <si>
    <t>見守り・コミュニケーション</t>
    <rPh sb="0" eb="2">
      <t>ミマモ</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</si>
  <si>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</si>
  <si>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入浴支援</t>
    <rPh sb="0" eb="2">
      <t>ニュウヨク</t>
    </rPh>
    <rPh sb="2" eb="4">
      <t>シエン</t>
    </rPh>
    <phoneticPr fontId="2"/>
  </si>
  <si>
    <t>夜間対応型訪問介護</t>
    <rPh sb="0" eb="2">
      <t>ヤカン</t>
    </rPh>
    <rPh sb="2" eb="5">
      <t>タイオウガタ</t>
    </rPh>
    <rPh sb="5" eb="7">
      <t>ホウモン</t>
    </rPh>
    <rPh sb="7" eb="9">
      <t>カイゴ</t>
    </rPh>
    <phoneticPr fontId="1"/>
  </si>
  <si>
    <t>介護業務支援</t>
    <rPh sb="0" eb="2">
      <t>カイゴ</t>
    </rPh>
    <rPh sb="2" eb="4">
      <t>ギョウム</t>
    </rPh>
    <rPh sb="4" eb="6">
      <t>シエン</t>
    </rPh>
    <phoneticPr fontId="2"/>
  </si>
  <si>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</si>
  <si>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</si>
  <si>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11">
      <t>ショウキボタキノウガタキョタクカイゴ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</si>
  <si>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</si>
  <si>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5">
      <t>チイキミッチャクガタ</t>
    </rPh>
    <rPh sb="5" eb="16">
      <t>トクテイシセツニュウキョシャセイカツカイゴ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</si>
  <si>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</si>
  <si>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看護小規模多機能型居宅介護</t>
    <rPh sb="0" eb="1">
      <t>マモル</t>
    </rPh>
    <rPh sb="1" eb="4">
      <t>ショウキボ</t>
    </rPh>
    <rPh sb="4" eb="12">
      <t>タキノウガタキョタクカイゴ</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</si>
  <si>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</si>
  <si>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</si>
  <si>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</si>
  <si>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</si>
  <si>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</si>
  <si>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</si>
  <si>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</si>
  <si>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</si>
  <si>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</si>
  <si>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理事長　○○　○○</t>
    <rPh sb="0" eb="3">
      <t>リジチョウ</t>
    </rPh>
    <phoneticPr fontId="2"/>
  </si>
  <si>
    <t>入力項目</t>
    <rPh sb="0" eb="2">
      <t>ニュウリョク</t>
    </rPh>
    <rPh sb="2" eb="4">
      <t>コウモク</t>
    </rPh>
    <phoneticPr fontId="2"/>
  </si>
  <si>
    <t>入力欄</t>
    <rPh sb="0" eb="2">
      <t>ニュウリョク</t>
    </rPh>
    <rPh sb="2" eb="3">
      <t>ラン</t>
    </rPh>
    <phoneticPr fontId="2"/>
  </si>
  <si>
    <t>（変更）収　支　予　算　書</t>
    <rPh sb="1" eb="3">
      <t>ヘンコウ</t>
    </rPh>
    <rPh sb="4" eb="5">
      <t>オサム</t>
    </rPh>
    <rPh sb="6" eb="7">
      <t>シ</t>
    </rPh>
    <rPh sb="8" eb="9">
      <t>ヨ</t>
    </rPh>
    <rPh sb="10" eb="11">
      <t>サン</t>
    </rPh>
    <rPh sb="12" eb="13">
      <t>ショ</t>
    </rPh>
    <phoneticPr fontId="2"/>
  </si>
  <si>
    <t>１　収　入</t>
    <rPh sb="2" eb="3">
      <t>オサム</t>
    </rPh>
    <rPh sb="4" eb="5">
      <t>イ</t>
    </rPh>
    <phoneticPr fontId="2"/>
  </si>
  <si>
    <t>（単位：円）</t>
    <rPh sb="1" eb="3">
      <t>タンイ</t>
    </rPh>
    <rPh sb="4" eb="5">
      <t>エン</t>
    </rPh>
    <phoneticPr fontId="2"/>
  </si>
  <si>
    <t>区　　　分</t>
    <rPh sb="0" eb="1">
      <t>ク</t>
    </rPh>
    <rPh sb="4" eb="5">
      <t>ブン</t>
    </rPh>
    <phoneticPr fontId="2"/>
  </si>
  <si>
    <t>積算内訳</t>
    <rPh sb="0" eb="2">
      <t>セキサン</t>
    </rPh>
    <rPh sb="2" eb="4">
      <t>ウチワケ</t>
    </rPh>
    <phoneticPr fontId="2"/>
  </si>
  <si>
    <t>１．県補助金</t>
    <rPh sb="2" eb="3">
      <t>ケン</t>
    </rPh>
    <rPh sb="3" eb="6">
      <t>ホジョキン</t>
    </rPh>
    <phoneticPr fontId="2"/>
  </si>
  <si>
    <t>２．自己資金</t>
    <rPh sb="2" eb="4">
      <t>ジコ</t>
    </rPh>
    <rPh sb="4" eb="6">
      <t>シキン</t>
    </rPh>
    <phoneticPr fontId="2"/>
  </si>
  <si>
    <t>３．その他（　　　　　　　　　　）</t>
    <rPh sb="4" eb="5">
      <t>タ</t>
    </rPh>
    <phoneticPr fontId="2"/>
  </si>
  <si>
    <t>２　支　出</t>
    <rPh sb="2" eb="3">
      <t>シ</t>
    </rPh>
    <rPh sb="4" eb="5">
      <t>デ</t>
    </rPh>
    <phoneticPr fontId="2"/>
  </si>
  <si>
    <t>１．事業費</t>
    <rPh sb="2" eb="5">
      <t>ジギョウヒ</t>
    </rPh>
    <phoneticPr fontId="2"/>
  </si>
  <si>
    <r>
      <rPr>
        <sz val="11"/>
        <color indexed="8"/>
        <rFont val="MS Mincho"/>
        <family val="1"/>
        <charset val="128"/>
      </rPr>
      <t>宮崎県知事 殿</t>
    </r>
  </si>
  <si>
    <r>
      <rPr>
        <sz val="11"/>
        <color indexed="8"/>
        <rFont val="MS Mincho"/>
        <family val="1"/>
        <charset val="128"/>
      </rPr>
      <t>住 所</t>
    </r>
  </si>
  <si>
    <r>
      <rPr>
        <sz val="11"/>
        <color indexed="8"/>
        <rFont val="MS Mincho"/>
        <family val="1"/>
        <charset val="128"/>
      </rPr>
      <t>(法人にあってはその名称及び代表者の氏名)</t>
    </r>
  </si>
  <si>
    <r>
      <rPr>
        <sz val="11"/>
        <color indexed="8"/>
        <rFont val="MS Mincho"/>
        <family val="1"/>
        <charset val="128"/>
      </rPr>
      <t>特別徴収実施確認・開始誓約書</t>
    </r>
  </si>
  <si>
    <r>
      <rPr>
        <sz val="11"/>
        <color indexed="8"/>
        <rFont val="MS Mincho"/>
        <family val="1"/>
        <charset val="128"/>
      </rPr>
      <t xml:space="preserve">１ </t>
    </r>
    <r>
      <rPr>
        <sz val="11"/>
        <color indexed="8"/>
        <rFont val="MS Mincho"/>
        <family val="1"/>
        <charset val="128"/>
      </rPr>
      <t>領収証書の写し添付</t>
    </r>
  </si>
  <si>
    <r>
      <rPr>
        <sz val="11"/>
        <color indexed="8"/>
        <rFont val="MS Mincho"/>
        <family val="1"/>
        <charset val="128"/>
      </rPr>
      <t xml:space="preserve">２ </t>
    </r>
    <r>
      <rPr>
        <sz val="11"/>
        <color indexed="8"/>
        <rFont val="MS Mincho"/>
        <family val="1"/>
        <charset val="128"/>
      </rPr>
      <t>添付する領収証書の写しがない場合等</t>
    </r>
  </si>
  <si>
    <r>
      <rPr>
        <sz val="11"/>
        <color indexed="8"/>
        <rFont val="MS Mincho"/>
        <family val="1"/>
        <charset val="128"/>
      </rPr>
      <t>ﾌ ﾘ ｶ ﾞ ﾅ</t>
    </r>
  </si>
  <si>
    <r>
      <rPr>
        <sz val="11"/>
        <color indexed="8"/>
        <rFont val="MS Mincho"/>
        <family val="1"/>
        <charset val="128"/>
      </rPr>
      <t>誓 約 書</t>
    </r>
  </si>
  <si>
    <r>
      <rPr>
        <sz val="9"/>
        <color indexed="8"/>
        <rFont val="MS Mincho"/>
        <family val="1"/>
        <charset val="128"/>
      </rPr>
      <t>※チェック欄(誓約の場合、□にチェックを入れてください。)</t>
    </r>
  </si>
  <si>
    <r>
      <rPr>
        <sz val="11"/>
        <color indexed="8"/>
        <rFont val="MS Mincho"/>
        <family val="1"/>
        <charset val="128"/>
      </rPr>
      <t>ア</t>
    </r>
  </si>
  <si>
    <r>
      <rPr>
        <sz val="11"/>
        <color indexed="8"/>
        <rFont val="MS Mincho"/>
        <family val="1"/>
        <charset val="128"/>
      </rPr>
      <t>イ</t>
    </r>
  </si>
  <si>
    <r>
      <rPr>
        <sz val="11"/>
        <color indexed="8"/>
        <rFont val="MS Mincho"/>
        <family val="1"/>
        <charset val="128"/>
      </rPr>
      <t>ウ</t>
    </r>
  </si>
  <si>
    <t>社会福祉法人○○会</t>
    <rPh sb="0" eb="2">
      <t>シャカイ</t>
    </rPh>
    <rPh sb="2" eb="4">
      <t>フクシ</t>
    </rPh>
    <rPh sb="4" eb="6">
      <t>ホウジン</t>
    </rPh>
    <rPh sb="8" eb="9">
      <t>カイ</t>
    </rPh>
    <phoneticPr fontId="2"/>
  </si>
  <si>
    <t>　自己及び本事業実施主体の構成員・役員等は、次のアからウまでのいずれにも該当するものではありません。また、事業実施主体の運営に対し、次のアからウまでのいずれの関与もありません。</t>
    <phoneticPr fontId="2"/>
  </si>
  <si>
    <t>　暴力団(暴力団員による不当な行為の防止等に関する法律(平成３年法律第 77 号)第２条第２号に規定する暴力団をいう。以下同じ。)</t>
    <phoneticPr fontId="2"/>
  </si>
  <si>
    <t>　暴力団員(同法第２条第６号に規定する暴力団員をいう。以下同じ。)</t>
    <phoneticPr fontId="2"/>
  </si>
  <si>
    <t>　暴力団又は暴力団員と密接な関係を有する者</t>
    <phoneticPr fontId="2"/>
  </si>
  <si>
    <t>名称</t>
    <rPh sb="0" eb="2">
      <t>メイショウ</t>
    </rPh>
    <phoneticPr fontId="2"/>
  </si>
  <si>
    <t>代表者</t>
    <rPh sb="0" eb="3">
      <t>ダイヒョウシャ</t>
    </rPh>
    <phoneticPr fontId="2"/>
  </si>
  <si>
    <t>生年月日</t>
    <rPh sb="0" eb="2">
      <t>セイネン</t>
    </rPh>
    <rPh sb="2" eb="4">
      <t>ガッピ</t>
    </rPh>
    <phoneticPr fontId="2"/>
  </si>
  <si>
    <t>性別</t>
    <rPh sb="0" eb="2">
      <t>セイベツ</t>
    </rPh>
    <phoneticPr fontId="2"/>
  </si>
  <si>
    <t>ﾘｼﾞﾁｮｳ　○○　○○</t>
    <phoneticPr fontId="2"/>
  </si>
  <si>
    <t>ｼｬｶｲﾌｸｼﾎｳｼﾞﾝ○○ｶｲ</t>
    <phoneticPr fontId="2"/>
  </si>
  <si>
    <t>申請年月日</t>
    <rPh sb="0" eb="2">
      <t>シンセイ</t>
    </rPh>
    <rPh sb="2" eb="5">
      <t>ネンガッピ</t>
    </rPh>
    <phoneticPr fontId="2"/>
  </si>
  <si>
    <t>宮崎　太郎</t>
    <rPh sb="0" eb="2">
      <t>ミヤザキ</t>
    </rPh>
    <rPh sb="3" eb="5">
      <t>タロウ</t>
    </rPh>
    <phoneticPr fontId="2"/>
  </si>
  <si>
    <t>電話番号</t>
    <rPh sb="0" eb="2">
      <t>デンワ</t>
    </rPh>
    <rPh sb="2" eb="4">
      <t>バンゴウ</t>
    </rPh>
    <phoneticPr fontId="2"/>
  </si>
  <si>
    <t>メールアドレス</t>
    <phoneticPr fontId="2"/>
  </si>
  <si>
    <t>担
当
者
情
報</t>
    <rPh sb="0" eb="1">
      <t>タン</t>
    </rPh>
    <rPh sb="2" eb="3">
      <t>トウ</t>
    </rPh>
    <rPh sb="4" eb="5">
      <t>シャ</t>
    </rPh>
    <rPh sb="6" eb="7">
      <t>ジョウ</t>
    </rPh>
    <rPh sb="8" eb="9">
      <t>ホウ</t>
    </rPh>
    <phoneticPr fontId="2"/>
  </si>
  <si>
    <t>0985-12-3456</t>
    <phoneticPr fontId="2"/>
  </si>
  <si>
    <t>○○○@miyazaki.com</t>
    <phoneticPr fontId="2"/>
  </si>
  <si>
    <t>法
人
情
報</t>
    <rPh sb="0" eb="1">
      <t>ホウ</t>
    </rPh>
    <rPh sb="2" eb="3">
      <t>ニン</t>
    </rPh>
    <rPh sb="4" eb="5">
      <t>ジョウ</t>
    </rPh>
    <rPh sb="6" eb="7">
      <t>ホウ</t>
    </rPh>
    <phoneticPr fontId="2"/>
  </si>
  <si>
    <t>法人の住所</t>
    <rPh sb="0" eb="2">
      <t>ホウジン</t>
    </rPh>
    <rPh sb="3" eb="5">
      <t>ジュウショ</t>
    </rPh>
    <phoneticPr fontId="2"/>
  </si>
  <si>
    <t>事業所名</t>
    <rPh sb="0" eb="3">
      <t>ジギョウショ</t>
    </rPh>
    <rPh sb="3" eb="4">
      <t>メイ</t>
    </rPh>
    <phoneticPr fontId="2"/>
  </si>
  <si>
    <t>事業所のサービス区分</t>
    <rPh sb="0" eb="3">
      <t>ジギョウショ</t>
    </rPh>
    <rPh sb="8" eb="10">
      <t>クブン</t>
    </rPh>
    <phoneticPr fontId="2"/>
  </si>
  <si>
    <t>事業所の住所</t>
    <rPh sb="0" eb="3">
      <t>ジギョウショ</t>
    </rPh>
    <rPh sb="4" eb="6">
      <t>ジュウショ</t>
    </rPh>
    <phoneticPr fontId="2"/>
  </si>
  <si>
    <t>関係書類の送付先</t>
    <rPh sb="0" eb="2">
      <t>カンケイ</t>
    </rPh>
    <rPh sb="2" eb="4">
      <t>ショルイ</t>
    </rPh>
    <rPh sb="5" eb="7">
      <t>ソウフ</t>
    </rPh>
    <rPh sb="7" eb="8">
      <t>サキ</t>
    </rPh>
    <phoneticPr fontId="2"/>
  </si>
  <si>
    <t>事
業
所
情
報</t>
    <rPh sb="0" eb="1">
      <t>コト</t>
    </rPh>
    <rPh sb="2" eb="3">
      <t>ギョウ</t>
    </rPh>
    <rPh sb="4" eb="5">
      <t>ショ</t>
    </rPh>
    <rPh sb="6" eb="7">
      <t>ジョウ</t>
    </rPh>
    <rPh sb="8" eb="9">
      <t>ホウ</t>
    </rPh>
    <phoneticPr fontId="2"/>
  </si>
  <si>
    <t>No.</t>
    <phoneticPr fontId="2"/>
  </si>
  <si>
    <t>法人名</t>
  </si>
  <si>
    <t>ﾌﾘｶﾞﾅ</t>
    <phoneticPr fontId="2"/>
  </si>
  <si>
    <t>法人代表者（役職・氏名）</t>
    <phoneticPr fontId="2"/>
  </si>
  <si>
    <t>代表者の生年月日</t>
    <rPh sb="0" eb="3">
      <t>ダイヒョウシャ</t>
    </rPh>
    <rPh sb="4" eb="6">
      <t>セイネン</t>
    </rPh>
    <rPh sb="6" eb="8">
      <t>ガッピ</t>
    </rPh>
    <phoneticPr fontId="2"/>
  </si>
  <si>
    <t>代表者の性別</t>
    <rPh sb="0" eb="3">
      <t>ダイヒョウシャ</t>
    </rPh>
    <rPh sb="4" eb="6">
      <t>セイベツ</t>
    </rPh>
    <phoneticPr fontId="2"/>
  </si>
  <si>
    <t>男</t>
    <rPh sb="0" eb="1">
      <t>オトコ</t>
    </rPh>
    <phoneticPr fontId="2"/>
  </si>
  <si>
    <t>女</t>
    <rPh sb="0" eb="1">
      <t>オンナ</t>
    </rPh>
    <phoneticPr fontId="2"/>
  </si>
  <si>
    <t>宮崎県知事　殿</t>
    <phoneticPr fontId="2"/>
  </si>
  <si>
    <t>宮崎県〇〇市〇〇町〇〇１２３番地４</t>
    <rPh sb="0" eb="3">
      <t>ミヤザキケン</t>
    </rPh>
    <rPh sb="5" eb="6">
      <t>シ</t>
    </rPh>
    <rPh sb="8" eb="9">
      <t>マチ</t>
    </rPh>
    <rPh sb="14" eb="16">
      <t>バンチ</t>
    </rPh>
    <phoneticPr fontId="2"/>
  </si>
  <si>
    <t>宮崎県〇〇市〇〇町〇〇５６７番地８</t>
    <rPh sb="0" eb="3">
      <t>ミヤザキケン</t>
    </rPh>
    <phoneticPr fontId="2"/>
  </si>
  <si>
    <t>（１）特別徴収実施確認</t>
    <phoneticPr fontId="2"/>
  </si>
  <si>
    <t>（２）特別徴収義務がない</t>
    <phoneticPr fontId="2"/>
  </si>
  <si>
    <t>（３）開始誓約</t>
    <phoneticPr fontId="2"/>
  </si>
  <si>
    <r>
      <rPr>
        <sz val="11"/>
        <color indexed="8"/>
        <rFont val="MS Mincho"/>
        <family val="1"/>
        <charset val="128"/>
      </rPr>
      <t xml:space="preserve">                                 </t>
    </r>
    <r>
      <rPr>
        <u/>
        <sz val="11"/>
        <color indexed="8"/>
        <rFont val="MS Mincho"/>
        <family val="1"/>
        <charset val="128"/>
      </rPr>
      <t>→ ６か月以内の領収証書の写しを添付してください。</t>
    </r>
    <phoneticPr fontId="2"/>
  </si>
  <si>
    <t>６か月以内の領収証書の写しを添付してください。</t>
    <phoneticPr fontId="2"/>
  </si>
  <si>
    <r>
      <t xml:space="preserve">        　　　　　　　　　　　　　　</t>
    </r>
    <r>
      <rPr>
        <u/>
        <sz val="11"/>
        <color indexed="8"/>
        <rFont val="MS Mincho"/>
        <family val="1"/>
        <charset val="128"/>
      </rPr>
      <t>→　確認印を受けてください。</t>
    </r>
    <phoneticPr fontId="2"/>
  </si>
  <si>
    <t>　　　　</t>
    <phoneticPr fontId="2"/>
  </si>
  <si>
    <t>上記市町村の特別徴収義務者指定番号：</t>
    <phoneticPr fontId="2"/>
  </si>
  <si>
    <t>※ 各事業所で事前に記入しておいてください。　　　　　　　　　</t>
    <phoneticPr fontId="2"/>
  </si>
  <si>
    <t>市(町・村)確認印</t>
    <phoneticPr fontId="2"/>
  </si>
  <si>
    <r>
      <t>　　　　　　　　　　　　　　　　　　</t>
    </r>
    <r>
      <rPr>
        <u/>
        <sz val="11"/>
        <color indexed="8"/>
        <rFont val="MS Mincho"/>
        <family val="1"/>
        <charset val="128"/>
      </rPr>
      <t>→　確認印を受けてください。</t>
    </r>
    <phoneticPr fontId="2"/>
  </si>
  <si>
    <t xml:space="preserve">   チェック欄（いずれかに該当する項目□にチェックを入れてください。）</t>
    <phoneticPr fontId="2"/>
  </si>
  <si>
    <t xml:space="preserve">        </t>
    <phoneticPr fontId="2"/>
  </si>
  <si>
    <t xml:space="preserve">      　の個人住民税について、特別徴収を実施しています。</t>
    <phoneticPr fontId="2"/>
  </si>
  <si>
    <t>当事業所は、特別徴収義務のない事業所です。</t>
    <phoneticPr fontId="2"/>
  </si>
  <si>
    <t>当事業所は、　 年 　　月から、従業員等の個人住民税につ</t>
    <phoneticPr fontId="2"/>
  </si>
  <si>
    <t>　　　　いて特別徴収を開始することを誓約します。</t>
    <phoneticPr fontId="2"/>
  </si>
  <si>
    <t>　　　　　つきましては、特別徴収税額の決定通知書を当社(者)あて</t>
    <phoneticPr fontId="2"/>
  </si>
  <si>
    <t>　　　　に送付してください。</t>
    <phoneticPr fontId="2"/>
  </si>
  <si>
    <t xml:space="preserve">　   </t>
    <phoneticPr fontId="2"/>
  </si>
  <si>
    <t>当事業所は、現在　　　　市(町・村)の特別徴収義務者の指定を受け、従業員等の</t>
    <phoneticPr fontId="2"/>
  </si>
  <si>
    <t>　　　  個人住民税について、特別徴収を実施し納付しています。</t>
    <phoneticPr fontId="2"/>
  </si>
  <si>
    <r>
      <rPr>
        <sz val="11"/>
        <color indexed="8"/>
        <rFont val="MS Mincho"/>
        <family val="1"/>
        <charset val="128"/>
      </rPr>
      <t>氏   名</t>
    </r>
    <r>
      <rPr>
        <sz val="11"/>
        <color indexed="8"/>
        <rFont val="MS Mincho"/>
        <family val="1"/>
        <charset val="128"/>
      </rPr>
      <t xml:space="preserve">   </t>
    </r>
    <phoneticPr fontId="2"/>
  </si>
  <si>
    <t>住   所</t>
    <phoneticPr fontId="2"/>
  </si>
  <si>
    <t>当事業所は、現在 　　　　市(町・村)の特別徴収義務者の指定を受け、従業員等</t>
    <phoneticPr fontId="2"/>
  </si>
  <si>
    <t>入力例　・　備考欄</t>
    <rPh sb="0" eb="2">
      <t>ニュウリョク</t>
    </rPh>
    <rPh sb="1" eb="2">
      <t>サンニュウ</t>
    </rPh>
    <rPh sb="2" eb="3">
      <t>レイ</t>
    </rPh>
    <rPh sb="6" eb="9">
      <t>ビコウラン</t>
    </rPh>
    <phoneticPr fontId="2"/>
  </si>
  <si>
    <t>事業所の定員</t>
    <rPh sb="0" eb="3">
      <t>ジギョウショ</t>
    </rPh>
    <rPh sb="4" eb="6">
      <t>テイイン</t>
    </rPh>
    <phoneticPr fontId="2"/>
  </si>
  <si>
    <t>特別養護老人ホーム○○</t>
    <phoneticPr fontId="2"/>
  </si>
  <si>
    <t>プルダウンリスト（※）から選択</t>
    <rPh sb="13" eb="15">
      <t>センタク</t>
    </rPh>
    <phoneticPr fontId="2"/>
  </si>
  <si>
    <r>
      <rPr>
        <sz val="11"/>
        <color indexed="10"/>
        <rFont val="ＭＳ Ｐゴシック"/>
        <family val="3"/>
        <charset val="128"/>
      </rPr>
      <t>交付決定通知等を送付する住所</t>
    </r>
    <r>
      <rPr>
        <sz val="11"/>
        <rFont val="ＭＳ Ｐゴシック"/>
        <family val="3"/>
        <charset val="128"/>
      </rPr>
      <t>をプルダウンリスト（※）から選択してください。</t>
    </r>
    <rPh sb="0" eb="2">
      <t>コウフ</t>
    </rPh>
    <rPh sb="2" eb="4">
      <t>ケッテイ</t>
    </rPh>
    <rPh sb="4" eb="6">
      <t>ツウチ</t>
    </rPh>
    <rPh sb="6" eb="7">
      <t>トウ</t>
    </rPh>
    <rPh sb="8" eb="10">
      <t>ソウフ</t>
    </rPh>
    <rPh sb="12" eb="14">
      <t>ジュウショ</t>
    </rPh>
    <phoneticPr fontId="2"/>
  </si>
  <si>
    <t>※　エクセルのバージョンが古い場合は、プルダウンリストが表示されないことがありますので、その際は、</t>
    <rPh sb="13" eb="14">
      <t>フル</t>
    </rPh>
    <rPh sb="15" eb="17">
      <t>バアイ</t>
    </rPh>
    <rPh sb="28" eb="30">
      <t>ヒョウジ</t>
    </rPh>
    <rPh sb="46" eb="47">
      <t>サイ</t>
    </rPh>
    <phoneticPr fontId="2"/>
  </si>
  <si>
    <t>右側のリストから、該当する項目を直接選択して、入力欄に貼り付けてください。</t>
    <rPh sb="0" eb="2">
      <t>ミギガワ</t>
    </rPh>
    <rPh sb="9" eb="11">
      <t>ガイトウ</t>
    </rPh>
    <rPh sb="13" eb="15">
      <t>コウモク</t>
    </rPh>
    <rPh sb="16" eb="18">
      <t>チョクセツ</t>
    </rPh>
    <rPh sb="18" eb="20">
      <t>センタク</t>
    </rPh>
    <rPh sb="23" eb="26">
      <t>ニュウリョクラン</t>
    </rPh>
    <rPh sb="27" eb="28">
      <t>ハ</t>
    </rPh>
    <rPh sb="29" eb="30">
      <t>ツ</t>
    </rPh>
    <phoneticPr fontId="2"/>
  </si>
  <si>
    <t>様式第２号（第６条、第13条関係）</t>
    <rPh sb="0" eb="2">
      <t>ヨウシキ</t>
    </rPh>
    <rPh sb="2" eb="3">
      <t>ダイ</t>
    </rPh>
    <rPh sb="4" eb="5">
      <t>ゴウ</t>
    </rPh>
    <rPh sb="6" eb="7">
      <t>ダイ</t>
    </rPh>
    <rPh sb="8" eb="9">
      <t>ジョウ</t>
    </rPh>
    <rPh sb="10" eb="11">
      <t>ダイ</t>
    </rPh>
    <rPh sb="13" eb="14">
      <t>ジョウ</t>
    </rPh>
    <rPh sb="14" eb="16">
      <t>カンケイ</t>
    </rPh>
    <phoneticPr fontId="2"/>
  </si>
  <si>
    <t>収入予算額</t>
    <rPh sb="0" eb="2">
      <t>シュウニュウ</t>
    </rPh>
    <rPh sb="2" eb="5">
      <t>ヨサンガク</t>
    </rPh>
    <phoneticPr fontId="2"/>
  </si>
  <si>
    <t>支出予算額</t>
    <rPh sb="0" eb="2">
      <t>シシュツ</t>
    </rPh>
    <rPh sb="2" eb="5">
      <t>ヨサンガク</t>
    </rPh>
    <phoneticPr fontId="2"/>
  </si>
  <si>
    <t>様式第３号（第６条、第13条関係）</t>
    <rPh sb="0" eb="2">
      <t>ヨウシキ</t>
    </rPh>
    <rPh sb="2" eb="3">
      <t>ダイ</t>
    </rPh>
    <rPh sb="4" eb="5">
      <t>ゴウ</t>
    </rPh>
    <rPh sb="6" eb="7">
      <t>ダイ</t>
    </rPh>
    <rPh sb="9" eb="10">
      <t>ダイ</t>
    </rPh>
    <rPh sb="13" eb="15">
      <t>カンケイ</t>
    </rPh>
    <phoneticPr fontId="2"/>
  </si>
  <si>
    <t>１　介護ロボット等の導入支援</t>
    <phoneticPr fontId="27"/>
  </si>
  <si>
    <t>（単位：円）</t>
    <rPh sb="1" eb="3">
      <t>タンイ</t>
    </rPh>
    <rPh sb="4" eb="5">
      <t>エン</t>
    </rPh>
    <phoneticPr fontId="27"/>
  </si>
  <si>
    <t>介護ロボット
の種別</t>
    <rPh sb="0" eb="2">
      <t>カイゴ</t>
    </rPh>
    <rPh sb="8" eb="10">
      <t>シュベツ</t>
    </rPh>
    <phoneticPr fontId="2"/>
  </si>
  <si>
    <t xml:space="preserve">機器購入価格
</t>
    <phoneticPr fontId="2"/>
  </si>
  <si>
    <t xml:space="preserve">補助基準額
（A）×4/5
</t>
    <rPh sb="0" eb="2">
      <t>ホジョ</t>
    </rPh>
    <rPh sb="2" eb="4">
      <t>キジュン</t>
    </rPh>
    <rPh sb="4" eb="5">
      <t>ガク</t>
    </rPh>
    <phoneticPr fontId="2"/>
  </si>
  <si>
    <t>１台あたり申請額</t>
    <rPh sb="1" eb="2">
      <t>ダイ</t>
    </rPh>
    <rPh sb="5" eb="8">
      <t>シンセイガク</t>
    </rPh>
    <phoneticPr fontId="2"/>
  </si>
  <si>
    <t>交付決定
（確定）額</t>
    <rPh sb="0" eb="2">
      <t>コウフ</t>
    </rPh>
    <rPh sb="2" eb="4">
      <t>ケッテイ</t>
    </rPh>
    <rPh sb="6" eb="8">
      <t>カクテイ</t>
    </rPh>
    <rPh sb="9" eb="10">
      <t>ガク</t>
    </rPh>
    <phoneticPr fontId="2"/>
  </si>
  <si>
    <t>※税抜き　　（A）</t>
    <phoneticPr fontId="2"/>
  </si>
  <si>
    <r>
      <t>※千円未満切り捨て</t>
    </r>
    <r>
      <rPr>
        <sz val="12"/>
        <rFont val="ＭＳ ゴシック"/>
        <family val="3"/>
        <charset val="128"/>
      </rPr>
      <t>（C)</t>
    </r>
    <rPh sb="1" eb="2">
      <t>セン</t>
    </rPh>
    <rPh sb="2" eb="5">
      <t>エンミマン</t>
    </rPh>
    <rPh sb="5" eb="6">
      <t>キ</t>
    </rPh>
    <rPh sb="7" eb="8">
      <t>ス</t>
    </rPh>
    <phoneticPr fontId="2"/>
  </si>
  <si>
    <t>※１　C欄は、移乗支援、入浴支援及びその他の場合は上限100万円とし、これ以外は上限30万円とする。</t>
    <rPh sb="4" eb="5">
      <t>ラン</t>
    </rPh>
    <rPh sb="16" eb="17">
      <t>オヨ</t>
    </rPh>
    <rPh sb="20" eb="21">
      <t>タ</t>
    </rPh>
    <rPh sb="22" eb="24">
      <t>バアイ</t>
    </rPh>
    <rPh sb="25" eb="27">
      <t>ジョウゲン</t>
    </rPh>
    <rPh sb="37" eb="39">
      <t>イガイ</t>
    </rPh>
    <rPh sb="40" eb="42">
      <t>ジョウゲン</t>
    </rPh>
    <rPh sb="44" eb="46">
      <t>マンエン</t>
    </rPh>
    <phoneticPr fontId="2"/>
  </si>
  <si>
    <t>※２　E欄の交付確定額は交付決定額を上限とする。</t>
    <rPh sb="4" eb="5">
      <t>ラン</t>
    </rPh>
    <rPh sb="6" eb="8">
      <t>コウフ</t>
    </rPh>
    <rPh sb="8" eb="10">
      <t>カクテイ</t>
    </rPh>
    <rPh sb="10" eb="11">
      <t>ガク</t>
    </rPh>
    <rPh sb="12" eb="14">
      <t>コウフ</t>
    </rPh>
    <rPh sb="14" eb="16">
      <t>ケッテイ</t>
    </rPh>
    <rPh sb="16" eb="17">
      <t>ガク</t>
    </rPh>
    <rPh sb="18" eb="20">
      <t>ジョウゲン</t>
    </rPh>
    <phoneticPr fontId="27"/>
  </si>
  <si>
    <t>２　介護テクノロジーのパッケージ型導入支援</t>
    <phoneticPr fontId="2"/>
  </si>
  <si>
    <t>（１）介護テクノロジーのパッケージ型による導入</t>
    <rPh sb="3" eb="5">
      <t>カイゴ</t>
    </rPh>
    <rPh sb="17" eb="18">
      <t>ガタ</t>
    </rPh>
    <rPh sb="21" eb="23">
      <t>ドウニュウ</t>
    </rPh>
    <phoneticPr fontId="27"/>
  </si>
  <si>
    <t xml:space="preserve">  (ａ)介護ロボットの導入に伴う経費</t>
    <rPh sb="5" eb="7">
      <t>カイゴ</t>
    </rPh>
    <rPh sb="12" eb="14">
      <t>ドウニュウ</t>
    </rPh>
    <rPh sb="15" eb="16">
      <t>トモナ</t>
    </rPh>
    <rPh sb="17" eb="19">
      <t>ケイヒ</t>
    </rPh>
    <phoneticPr fontId="27"/>
  </si>
  <si>
    <t>補助対象経費</t>
    <rPh sb="0" eb="2">
      <t>ホジョ</t>
    </rPh>
    <rPh sb="2" eb="4">
      <t>タイショウ</t>
    </rPh>
    <rPh sb="4" eb="6">
      <t>ケイヒ</t>
    </rPh>
    <phoneticPr fontId="2"/>
  </si>
  <si>
    <t>※千円未満切り捨て （B）</t>
    <phoneticPr fontId="2"/>
  </si>
  <si>
    <t>※　B欄の交付確定額は交付決定額を上限とする。</t>
    <rPh sb="3" eb="4">
      <t>ラン</t>
    </rPh>
    <rPh sb="5" eb="7">
      <t>コウフ</t>
    </rPh>
    <rPh sb="7" eb="9">
      <t>カクテイ</t>
    </rPh>
    <rPh sb="9" eb="10">
      <t>ガク</t>
    </rPh>
    <rPh sb="11" eb="13">
      <t>コウフ</t>
    </rPh>
    <rPh sb="13" eb="15">
      <t>ケッテイ</t>
    </rPh>
    <rPh sb="15" eb="16">
      <t>ガク</t>
    </rPh>
    <rPh sb="17" eb="19">
      <t>ジョウゲン</t>
    </rPh>
    <phoneticPr fontId="27"/>
  </si>
  <si>
    <t xml:space="preserve"> （ｂ）ＩＣＴの導入に伴う経費</t>
    <rPh sb="8" eb="10">
      <t>ドウニュウ</t>
    </rPh>
    <rPh sb="11" eb="12">
      <t>トモナ</t>
    </rPh>
    <rPh sb="13" eb="15">
      <t>ケイヒ</t>
    </rPh>
    <phoneticPr fontId="2"/>
  </si>
  <si>
    <t>（単位：円）</t>
    <phoneticPr fontId="27"/>
  </si>
  <si>
    <t>対象項目</t>
    <phoneticPr fontId="27"/>
  </si>
  <si>
    <t>補助対象経費</t>
    <rPh sb="0" eb="2">
      <t>ホジョ</t>
    </rPh>
    <rPh sb="2" eb="4">
      <t>ホジョ</t>
    </rPh>
    <rPh sb="4" eb="6">
      <t>タイショウケイヒ</t>
    </rPh>
    <phoneticPr fontId="2"/>
  </si>
  <si>
    <r>
      <t>※税抜き　　　</t>
    </r>
    <r>
      <rPr>
        <sz val="12"/>
        <rFont val="ＭＳ ゴシック"/>
        <family val="3"/>
        <charset val="128"/>
      </rPr>
      <t>(A)</t>
    </r>
    <rPh sb="1" eb="2">
      <t>ゼイ</t>
    </rPh>
    <rPh sb="2" eb="3">
      <t>ヌ</t>
    </rPh>
    <phoneticPr fontId="2"/>
  </si>
  <si>
    <t>　　　※千円未満切り捨て（B）</t>
    <phoneticPr fontId="2"/>
  </si>
  <si>
    <t>介護ソフト</t>
    <rPh sb="0" eb="2">
      <t>カイゴ</t>
    </rPh>
    <phoneticPr fontId="27"/>
  </si>
  <si>
    <t>情報端末</t>
    <rPh sb="0" eb="2">
      <t>ジョウホウ</t>
    </rPh>
    <rPh sb="2" eb="4">
      <t>タンマツ</t>
    </rPh>
    <phoneticPr fontId="27"/>
  </si>
  <si>
    <t>通信環境機器等</t>
    <rPh sb="0" eb="2">
      <t>ツウシン</t>
    </rPh>
    <rPh sb="2" eb="4">
      <t>カンキョウ</t>
    </rPh>
    <rPh sb="4" eb="6">
      <t>キキ</t>
    </rPh>
    <rPh sb="6" eb="7">
      <t>トウ</t>
    </rPh>
    <phoneticPr fontId="27"/>
  </si>
  <si>
    <t>保守経費等</t>
    <rPh sb="0" eb="2">
      <t>ホシュ</t>
    </rPh>
    <rPh sb="2" eb="4">
      <t>ケイヒ</t>
    </rPh>
    <rPh sb="4" eb="5">
      <t>トウ</t>
    </rPh>
    <phoneticPr fontId="27"/>
  </si>
  <si>
    <t>その他</t>
    <rPh sb="2" eb="3">
      <t>タ</t>
    </rPh>
    <phoneticPr fontId="27"/>
  </si>
  <si>
    <t>合　　　計</t>
    <phoneticPr fontId="2"/>
  </si>
  <si>
    <t>（２）見守り機器の導入に伴う通信環境整備</t>
    <phoneticPr fontId="2"/>
  </si>
  <si>
    <t>Wi-Fi工事</t>
    <phoneticPr fontId="27"/>
  </si>
  <si>
    <t>インカム</t>
  </si>
  <si>
    <t>システム連動経費</t>
    <phoneticPr fontId="27"/>
  </si>
  <si>
    <t>補助額合計
（１）＋（２）</t>
    <rPh sb="0" eb="3">
      <t>ホジョガク</t>
    </rPh>
    <rPh sb="3" eb="5">
      <t>ゴウケイ</t>
    </rPh>
    <phoneticPr fontId="27"/>
  </si>
  <si>
    <t>※　B欄の交付確定額は交付決定額を上限とする。</t>
    <phoneticPr fontId="27"/>
  </si>
  <si>
    <t>※　1,000万円を上限とする</t>
    <phoneticPr fontId="27"/>
  </si>
  <si>
    <t>３　導入支援と一体的に行う業務改善支援</t>
    <rPh sb="2" eb="4">
      <t>ドウニュウ</t>
    </rPh>
    <rPh sb="4" eb="6">
      <t>シエン</t>
    </rPh>
    <rPh sb="7" eb="10">
      <t>イッタイテキ</t>
    </rPh>
    <rPh sb="11" eb="12">
      <t>オコナ</t>
    </rPh>
    <rPh sb="13" eb="15">
      <t>ギョウム</t>
    </rPh>
    <rPh sb="15" eb="17">
      <t>カイゼン</t>
    </rPh>
    <rPh sb="17" eb="19">
      <t>シエン</t>
    </rPh>
    <phoneticPr fontId="2"/>
  </si>
  <si>
    <t>対象項目</t>
    <rPh sb="0" eb="2">
      <t>タイショウ</t>
    </rPh>
    <rPh sb="2" eb="4">
      <t>コウモク</t>
    </rPh>
    <phoneticPr fontId="27"/>
  </si>
  <si>
    <t>支援内容</t>
    <rPh sb="0" eb="2">
      <t>ナイヨウ</t>
    </rPh>
    <phoneticPr fontId="27"/>
  </si>
  <si>
    <t>補助基準額
（A）×4/5</t>
    <rPh sb="0" eb="2">
      <t>ホジョ</t>
    </rPh>
    <rPh sb="2" eb="4">
      <t>キジュン</t>
    </rPh>
    <rPh sb="4" eb="5">
      <t>ガク</t>
    </rPh>
    <phoneticPr fontId="2"/>
  </si>
  <si>
    <t>補助上限額</t>
    <rPh sb="0" eb="2">
      <t>ホジョ</t>
    </rPh>
    <rPh sb="2" eb="5">
      <t>ジョウゲンガク</t>
    </rPh>
    <phoneticPr fontId="2"/>
  </si>
  <si>
    <r>
      <rPr>
        <sz val="9"/>
        <rFont val="ＭＳ ゴシック"/>
        <family val="3"/>
        <charset val="128"/>
      </rPr>
      <t>※税抜き　</t>
    </r>
    <r>
      <rPr>
        <sz val="12"/>
        <rFont val="ＭＳ ゴシック"/>
        <family val="3"/>
        <charset val="128"/>
      </rPr>
      <t>（A）</t>
    </r>
    <rPh sb="1" eb="3">
      <t>ゼイヌ</t>
    </rPh>
    <phoneticPr fontId="2"/>
  </si>
  <si>
    <r>
      <rPr>
        <sz val="9"/>
        <rFont val="ＭＳ ゴシック"/>
        <family val="3"/>
        <charset val="128"/>
      </rPr>
      <t>※千円未満切り捨て</t>
    </r>
    <r>
      <rPr>
        <sz val="12"/>
        <rFont val="ＭＳ ゴシック"/>
        <family val="3"/>
        <charset val="128"/>
      </rPr>
      <t>（B)</t>
    </r>
    <rPh sb="1" eb="3">
      <t>センエン</t>
    </rPh>
    <rPh sb="3" eb="5">
      <t>ミマン</t>
    </rPh>
    <rPh sb="5" eb="6">
      <t>キ</t>
    </rPh>
    <rPh sb="7" eb="8">
      <t>ス</t>
    </rPh>
    <phoneticPr fontId="2"/>
  </si>
  <si>
    <t>（C）</t>
    <phoneticPr fontId="2"/>
  </si>
  <si>
    <t>(1)第三者による業務改善支援</t>
    <rPh sb="3" eb="4">
      <t>ダイ</t>
    </rPh>
    <rPh sb="4" eb="6">
      <t>サンシャ</t>
    </rPh>
    <rPh sb="9" eb="11">
      <t>ギョウム</t>
    </rPh>
    <rPh sb="11" eb="13">
      <t>カイゼン</t>
    </rPh>
    <rPh sb="13" eb="15">
      <t>シエン</t>
    </rPh>
    <phoneticPr fontId="27"/>
  </si>
  <si>
    <t>(2)介護現場における
生産性向上の取組に
関する研修・相談等</t>
    <rPh sb="3" eb="5">
      <t>カイゴ</t>
    </rPh>
    <rPh sb="5" eb="7">
      <t>ゲンバ</t>
    </rPh>
    <rPh sb="12" eb="15">
      <t>セイサンセイ</t>
    </rPh>
    <rPh sb="15" eb="17">
      <t>コウジョウ</t>
    </rPh>
    <rPh sb="18" eb="20">
      <t>トリクミ</t>
    </rPh>
    <rPh sb="22" eb="23">
      <t>カン</t>
    </rPh>
    <rPh sb="25" eb="27">
      <t>ケンシュウ</t>
    </rPh>
    <rPh sb="28" eb="30">
      <t>ソウダン</t>
    </rPh>
    <rPh sb="30" eb="31">
      <t>トウ</t>
    </rPh>
    <phoneticPr fontId="27"/>
  </si>
  <si>
    <t>※　D欄には、B欄とC欄のいずれか低い方の額を記載すること。なお、交付確定額は交付決定額を上限とする。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phoneticPr fontId="27"/>
  </si>
  <si>
    <t>４　面的支援によるモデル施設の育成・モデル地域づくり事業</t>
    <rPh sb="2" eb="3">
      <t>ジメン</t>
    </rPh>
    <rPh sb="3" eb="4">
      <t>テキ</t>
    </rPh>
    <phoneticPr fontId="2"/>
  </si>
  <si>
    <t>対象項目</t>
    <rPh sb="0" eb="2">
      <t>タイショウ</t>
    </rPh>
    <rPh sb="2" eb="4">
      <t>コウモク</t>
    </rPh>
    <phoneticPr fontId="2"/>
  </si>
  <si>
    <t>補助基準額
（A）×10/10</t>
    <rPh sb="0" eb="2">
      <t>ホジョ</t>
    </rPh>
    <rPh sb="2" eb="4">
      <t>キジュン</t>
    </rPh>
    <rPh sb="4" eb="5">
      <t>ガク</t>
    </rPh>
    <phoneticPr fontId="2"/>
  </si>
  <si>
    <t>※千円未満切り捨て（B)</t>
    <rPh sb="1" eb="3">
      <t>センエン</t>
    </rPh>
    <rPh sb="3" eb="5">
      <t>ミマン</t>
    </rPh>
    <rPh sb="5" eb="6">
      <t>キ</t>
    </rPh>
    <rPh sb="7" eb="8">
      <t>ス</t>
    </rPh>
    <phoneticPr fontId="2"/>
  </si>
  <si>
    <t>※　D欄には、B欄とC欄のいずれか低い方の額を記載すること。なお、交付確定額は交付決定額を上限とする。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rPh sb="33" eb="35">
      <t>コウフ</t>
    </rPh>
    <rPh sb="35" eb="37">
      <t>カクテイ</t>
    </rPh>
    <rPh sb="37" eb="38">
      <t>ガク</t>
    </rPh>
    <rPh sb="39" eb="41">
      <t>コウフ</t>
    </rPh>
    <rPh sb="41" eb="43">
      <t>ケッテイ</t>
    </rPh>
    <rPh sb="43" eb="44">
      <t>ガク</t>
    </rPh>
    <rPh sb="45" eb="47">
      <t>ジョウゲン</t>
    </rPh>
    <phoneticPr fontId="27"/>
  </si>
  <si>
    <t>５　協働化・大規模化等による職場環境改善事業</t>
    <phoneticPr fontId="2"/>
  </si>
  <si>
    <t>事業者グループを
構成する法人数</t>
    <rPh sb="0" eb="3">
      <t>ジギョウシャ</t>
    </rPh>
    <rPh sb="9" eb="11">
      <t>コウセイ</t>
    </rPh>
    <rPh sb="13" eb="15">
      <t>ホウジン</t>
    </rPh>
    <rPh sb="15" eb="16">
      <t>スウ</t>
    </rPh>
    <phoneticPr fontId="27"/>
  </si>
  <si>
    <r>
      <t xml:space="preserve">補助上限額
（C）×120万円
</t>
    </r>
    <r>
      <rPr>
        <sz val="11"/>
        <rFont val="ＭＳ ゴシック"/>
        <family val="3"/>
        <charset val="128"/>
      </rPr>
      <t>【上限：1,200万円】</t>
    </r>
    <rPh sb="0" eb="2">
      <t>ホジョ</t>
    </rPh>
    <rPh sb="2" eb="5">
      <t>ジョウゲンガク</t>
    </rPh>
    <rPh sb="13" eb="15">
      <t>マンエン</t>
    </rPh>
    <rPh sb="17" eb="19">
      <t>ジョウゲン</t>
    </rPh>
    <rPh sb="25" eb="27">
      <t>マンエン</t>
    </rPh>
    <phoneticPr fontId="2"/>
  </si>
  <si>
    <t>※　E欄には、C欄とD欄のいずれか低い方の額を記載すること。なお、交付確定額は交付決定額を上限とする。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rPh sb="33" eb="35">
      <t>コウフ</t>
    </rPh>
    <rPh sb="35" eb="37">
      <t>カクテイ</t>
    </rPh>
    <rPh sb="37" eb="38">
      <t>ガク</t>
    </rPh>
    <rPh sb="39" eb="41">
      <t>コウフ</t>
    </rPh>
    <rPh sb="41" eb="43">
      <t>ケッテイ</t>
    </rPh>
    <rPh sb="43" eb="44">
      <t>ガク</t>
    </rPh>
    <rPh sb="45" eb="47">
      <t>ジョウゲン</t>
    </rPh>
    <phoneticPr fontId="27"/>
  </si>
  <si>
    <t>　　所要額調書兼所要額内訳書</t>
    <rPh sb="2" eb="5">
      <t>ショヨウガク</t>
    </rPh>
    <rPh sb="5" eb="7">
      <t>チョウショ</t>
    </rPh>
    <rPh sb="7" eb="8">
      <t>ケン</t>
    </rPh>
    <rPh sb="8" eb="11">
      <t>ショヨウガク</t>
    </rPh>
    <rPh sb="11" eb="14">
      <t>ウチワケショ</t>
    </rPh>
    <phoneticPr fontId="2"/>
  </si>
  <si>
    <t>交付申請
（確定）額</t>
    <rPh sb="0" eb="2">
      <t>コウフ</t>
    </rPh>
    <rPh sb="2" eb="4">
      <t>シンセイ</t>
    </rPh>
    <rPh sb="6" eb="8">
      <t>カクテイ</t>
    </rPh>
    <rPh sb="9" eb="10">
      <t>ガク</t>
    </rPh>
    <phoneticPr fontId="2"/>
  </si>
  <si>
    <t>交付申請
（確定）額
(B)×4/5</t>
    <rPh sb="2" eb="4">
      <t>シンセイ</t>
    </rPh>
    <phoneticPr fontId="27"/>
  </si>
  <si>
    <t>交付申請
（確定）額
(A)×4/5</t>
    <rPh sb="2" eb="4">
      <t>シンセイ</t>
    </rPh>
    <phoneticPr fontId="27"/>
  </si>
  <si>
    <t>その他</t>
    <rPh sb="2" eb="3">
      <t>タ</t>
    </rPh>
    <phoneticPr fontId="2"/>
  </si>
  <si>
    <t>移乗支援</t>
    <rPh sb="0" eb="2">
      <t>イジョウ</t>
    </rPh>
    <rPh sb="2" eb="4">
      <t>シエン</t>
    </rPh>
    <phoneticPr fontId="2"/>
  </si>
  <si>
    <t>　（１）　業務改善計画書（別記様式第１号）</t>
    <rPh sb="5" eb="7">
      <t>ギョウム</t>
    </rPh>
    <rPh sb="7" eb="9">
      <t>カイゼン</t>
    </rPh>
    <rPh sb="9" eb="12">
      <t>ケイカクショ</t>
    </rPh>
    <rPh sb="13" eb="15">
      <t>ベッキ</t>
    </rPh>
    <rPh sb="15" eb="17">
      <t>ヨウシキ</t>
    </rPh>
    <rPh sb="17" eb="18">
      <t>ダイ</t>
    </rPh>
    <rPh sb="19" eb="20">
      <t>ゴウ</t>
    </rPh>
    <phoneticPr fontId="2"/>
  </si>
  <si>
    <t>　（２）　収支予算書（別記様式第２号）</t>
    <rPh sb="5" eb="7">
      <t>シュウシ</t>
    </rPh>
    <rPh sb="7" eb="10">
      <t>ヨサンショ</t>
    </rPh>
    <phoneticPr fontId="2"/>
  </si>
  <si>
    <t>　（５）　Wi-Fi工事に関する図面（該当事業者のみ）</t>
    <rPh sb="10" eb="12">
      <t>コウジ</t>
    </rPh>
    <rPh sb="13" eb="14">
      <t>カン</t>
    </rPh>
    <rPh sb="16" eb="18">
      <t>ズメン</t>
    </rPh>
    <rPh sb="19" eb="21">
      <t>ガイトウ</t>
    </rPh>
    <rPh sb="21" eb="24">
      <t>ジギョウシャ</t>
    </rPh>
    <phoneticPr fontId="2"/>
  </si>
  <si>
    <t>　（７）　納税証明書（県税に未納がないことの証明）</t>
    <rPh sb="5" eb="7">
      <t>ノウゼイ</t>
    </rPh>
    <rPh sb="7" eb="10">
      <t>ショウメイショ</t>
    </rPh>
    <rPh sb="11" eb="13">
      <t>ケンゼイ</t>
    </rPh>
    <rPh sb="14" eb="16">
      <t>ミノウ</t>
    </rPh>
    <rPh sb="22" eb="24">
      <t>ショウメイ</t>
    </rPh>
    <phoneticPr fontId="2"/>
  </si>
  <si>
    <t>　（８）　特別徴収実施確認・開始誓約書（別記様式第４号）</t>
    <rPh sb="5" eb="7">
      <t>トクベツ</t>
    </rPh>
    <rPh sb="7" eb="9">
      <t>チョウシュウ</t>
    </rPh>
    <rPh sb="9" eb="11">
      <t>ジッシ</t>
    </rPh>
    <rPh sb="11" eb="13">
      <t>カクニン</t>
    </rPh>
    <rPh sb="14" eb="16">
      <t>カイシ</t>
    </rPh>
    <rPh sb="16" eb="19">
      <t>セイヤクショ</t>
    </rPh>
    <rPh sb="20" eb="22">
      <t>ベッキ</t>
    </rPh>
    <rPh sb="22" eb="24">
      <t>ヨウシキ</t>
    </rPh>
    <rPh sb="24" eb="25">
      <t>ダイ</t>
    </rPh>
    <rPh sb="26" eb="27">
      <t>ゴウ</t>
    </rPh>
    <phoneticPr fontId="2"/>
  </si>
  <si>
    <t>　（９）　誓約書（別記様式第５号）</t>
    <rPh sb="5" eb="8">
      <t>セイヤクショ</t>
    </rPh>
    <rPh sb="9" eb="11">
      <t>ベッキ</t>
    </rPh>
    <rPh sb="11" eb="13">
      <t>ヨウシキ</t>
    </rPh>
    <rPh sb="13" eb="14">
      <t>ダイ</t>
    </rPh>
    <rPh sb="15" eb="16">
      <t>ゴウ</t>
    </rPh>
    <phoneticPr fontId="2"/>
  </si>
  <si>
    <t>　（３）　所要額調書兼所要額内訳書（別記様式第３号）</t>
    <rPh sb="5" eb="8">
      <t>ショヨウガク</t>
    </rPh>
    <rPh sb="8" eb="10">
      <t>チョウショ</t>
    </rPh>
    <rPh sb="10" eb="11">
      <t>ケン</t>
    </rPh>
    <rPh sb="11" eb="14">
      <t>ショヨウガク</t>
    </rPh>
    <rPh sb="14" eb="17">
      <t>ウチワケショ</t>
    </rPh>
    <rPh sb="18" eb="20">
      <t>ベッキ</t>
    </rPh>
    <rPh sb="20" eb="22">
      <t>ヨウシキ</t>
    </rPh>
    <rPh sb="22" eb="23">
      <t>ダイ</t>
    </rPh>
    <rPh sb="24" eb="25">
      <t>ゴウ</t>
    </rPh>
    <phoneticPr fontId="2"/>
  </si>
  <si>
    <t>郵便番号</t>
    <rPh sb="0" eb="2">
      <t>ユウビン</t>
    </rPh>
    <rPh sb="2" eb="4">
      <t>バンゴウ</t>
    </rPh>
    <phoneticPr fontId="2"/>
  </si>
  <si>
    <t>880-8501</t>
  </si>
  <si>
    <t>880-8501</t>
    <phoneticPr fontId="2"/>
  </si>
  <si>
    <t>　（10）　その他知事が必要と認める書類</t>
    <rPh sb="8" eb="9">
      <t>タ</t>
    </rPh>
    <rPh sb="9" eb="11">
      <t>チジ</t>
    </rPh>
    <rPh sb="12" eb="14">
      <t>ヒツヨウ</t>
    </rPh>
    <rPh sb="15" eb="16">
      <t>ミト</t>
    </rPh>
    <rPh sb="18" eb="20">
      <t>ショルイ</t>
    </rPh>
    <phoneticPr fontId="2"/>
  </si>
  <si>
    <r>
      <t xml:space="preserve">担当者氏名
</t>
    </r>
    <r>
      <rPr>
        <b/>
        <sz val="11"/>
        <color rgb="FFFF0000"/>
        <rFont val="ＭＳ Ｐゴシック"/>
        <family val="3"/>
        <charset val="128"/>
      </rPr>
      <t>（フルネーム）</t>
    </r>
    <rPh sb="0" eb="3">
      <t>タントウシャ</t>
    </rPh>
    <rPh sb="3" eb="5">
      <t>シメイ</t>
    </rPh>
    <phoneticPr fontId="2"/>
  </si>
  <si>
    <t>　（６）　購入予定機器及びシステム連動経費に係るカタログ・パンフレットの写し</t>
    <rPh sb="5" eb="7">
      <t>コウニュウ</t>
    </rPh>
    <rPh sb="7" eb="9">
      <t>ヨテイ</t>
    </rPh>
    <rPh sb="9" eb="11">
      <t>キキ</t>
    </rPh>
    <rPh sb="11" eb="12">
      <t>オヨ</t>
    </rPh>
    <rPh sb="17" eb="19">
      <t>レンドウ</t>
    </rPh>
    <rPh sb="19" eb="21">
      <t>ケイヒ</t>
    </rPh>
    <rPh sb="22" eb="23">
      <t>カカ</t>
    </rPh>
    <rPh sb="36" eb="37">
      <t>ウツ</t>
    </rPh>
    <phoneticPr fontId="2"/>
  </si>
  <si>
    <t>　私は、令和６年度宮崎県介護ロボット導入支援事業費補助金交付申請を行うに当たり、次の事項について誓約します。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phoneticPr fontId="2"/>
  </si>
  <si>
    <t>様式第４号(第６条関係)</t>
    <phoneticPr fontId="2"/>
  </si>
  <si>
    <t>様式第５号(第６条関係)</t>
    <phoneticPr fontId="2"/>
  </si>
  <si>
    <t>法人の住所（No.11の住所）</t>
    <rPh sb="0" eb="2">
      <t>ホウジン</t>
    </rPh>
    <rPh sb="3" eb="5">
      <t>ジュウショ</t>
    </rPh>
    <rPh sb="12" eb="14">
      <t>ジュウショ</t>
    </rPh>
    <phoneticPr fontId="2"/>
  </si>
  <si>
    <t>事業所の住所（No.15の住所）</t>
    <rPh sb="0" eb="3">
      <t>ジギョウショ</t>
    </rPh>
    <rPh sb="4" eb="6">
      <t>ジュウショ</t>
    </rPh>
    <rPh sb="13" eb="1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</si>
</sst>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411]ggge&quot;年&quot;m&quot;月&quot;d&quot;日&quot;;@"/>
    <numFmt numFmtId="178" formatCode="yyyy&quot;年&quot;m&quot;月&quot;d&quot;日&quot;;@"/>
    <numFmt numFmtId="179" formatCode="#,###&quot;円&quot;"/>
    <numFmt numFmtId="180" formatCode="#,##0&quot;円&quot;"/>
    <numFmt numFmtId="181" formatCode="###\-####"/>
    <numFmt numFmtId="182" formatCode="&quot;No.&quot;#,##0"/>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2"/>
      <name val="ＭＳ ゴシック"/>
      <family val="3"/>
      <charset val="128"/>
    </font>
    <font>
      <sz val="9"/>
      <name val="ＭＳ Ｐゴシック"/>
      <family val="3"/>
      <charset val="128"/>
    </font>
    <font>
      <sz val="14"/>
      <name val="ＭＳ Ｐゴシック"/>
      <family val="3"/>
      <charset val="128"/>
    </font>
    <font>
      <sz val="11"/>
      <color indexed="8"/>
      <name val="MS Mincho"/>
      <family val="1"/>
      <charset val="128"/>
    </font>
    <font>
      <u/>
      <sz val="11"/>
      <color indexed="8"/>
      <name val="MS Mincho"/>
      <family val="1"/>
      <charset val="128"/>
    </font>
    <font>
      <sz val="9"/>
      <color indexed="8"/>
      <name val="MS Mincho"/>
      <family val="1"/>
      <charset val="128"/>
    </font>
    <font>
      <sz val="11"/>
      <color indexed="10"/>
      <name val="ＭＳ Ｐゴシック"/>
      <family val="3"/>
      <charset val="128"/>
    </font>
    <font>
      <sz val="10"/>
      <color indexed="8"/>
      <name val="MS Mincho"/>
      <family val="1"/>
      <charset val="128"/>
    </font>
    <font>
      <sz val="11"/>
      <name val="MS Mincho"/>
      <family val="1"/>
      <charset val="128"/>
    </font>
    <font>
      <sz val="11"/>
      <color theme="1"/>
      <name val="ＭＳ Ｐゴシック"/>
      <family val="3"/>
      <charset val="128"/>
      <scheme val="minor"/>
    </font>
    <font>
      <b/>
      <sz val="11"/>
      <color rgb="FFFF0000"/>
      <name val="ＭＳ Ｐゴシック"/>
      <family val="3"/>
      <charset val="128"/>
    </font>
    <font>
      <b/>
      <sz val="12"/>
      <color rgb="FFFF0000"/>
      <name val="ＭＳ Ｐゴシック"/>
      <family val="3"/>
      <charset val="128"/>
    </font>
    <font>
      <sz val="11"/>
      <color rgb="FF000000"/>
      <name val="MS Mincho"/>
      <family val="1"/>
      <charset val="128"/>
    </font>
    <font>
      <sz val="11"/>
      <color rgb="FFFFFF00"/>
      <name val="ＭＳ Ｐゴシック"/>
      <family val="3"/>
      <charset val="128"/>
    </font>
    <font>
      <u/>
      <sz val="11"/>
      <color rgb="FF000000"/>
      <name val="MS Mincho"/>
      <family val="1"/>
      <charset val="128"/>
    </font>
    <font>
      <sz val="10"/>
      <color rgb="FF000000"/>
      <name val="MS Mincho"/>
      <family val="1"/>
      <charset val="128"/>
    </font>
    <font>
      <sz val="9"/>
      <color rgb="FF000000"/>
      <name val="MS Mincho"/>
      <family val="1"/>
      <charset val="128"/>
    </font>
    <font>
      <b/>
      <sz val="11"/>
      <name val="ＭＳ Ｐゴシック"/>
      <family val="3"/>
      <charset val="128"/>
    </font>
    <font>
      <sz val="11"/>
      <name val="ＭＳ ゴシック"/>
      <family val="3"/>
      <charset val="128"/>
    </font>
    <font>
      <sz val="14"/>
      <name val="ＭＳ ゴシック"/>
      <family val="3"/>
      <charset val="128"/>
    </font>
    <font>
      <sz val="16"/>
      <name val="ＭＳ ゴシック"/>
      <family val="3"/>
      <charset val="128"/>
    </font>
    <font>
      <b/>
      <sz val="12"/>
      <name val="ＭＳ ゴシック"/>
      <family val="3"/>
      <charset val="128"/>
    </font>
    <font>
      <sz val="6"/>
      <name val="ＭＳ Ｐゴシック"/>
      <family val="2"/>
      <charset val="128"/>
      <scheme val="minor"/>
    </font>
    <font>
      <sz val="9"/>
      <name val="ＭＳ ゴシック"/>
      <family val="3"/>
      <charset val="128"/>
    </font>
    <font>
      <sz val="10"/>
      <name val="ＭＳ ゴシック"/>
      <family val="3"/>
      <charset val="128"/>
    </font>
    <font>
      <sz val="9"/>
      <name val="ＭＳ 明朝"/>
      <family val="1"/>
      <charset val="128"/>
    </font>
    <font>
      <sz val="6"/>
      <name val="ＭＳ ゴシック"/>
      <family val="3"/>
      <charset val="128"/>
    </font>
    <font>
      <sz val="10"/>
      <name val="ＭＳ 明朝"/>
      <family val="1"/>
      <charset val="128"/>
    </font>
    <font>
      <sz val="8"/>
      <name val="ＭＳ ゴシック"/>
      <family val="3"/>
      <charset val="128"/>
    </font>
    <font>
      <b/>
      <sz val="10"/>
      <color indexed="81"/>
      <name val="MS P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dotted">
        <color indexed="64"/>
      </bottom>
      <diagonal/>
    </border>
    <border>
      <left style="thick">
        <color indexed="64"/>
      </left>
      <right style="thick">
        <color indexed="64"/>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diagonal/>
    </border>
    <border>
      <left style="thin">
        <color rgb="FFFF0000"/>
      </left>
      <right/>
      <top/>
      <bottom style="thin">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0000"/>
      </left>
      <right/>
      <top style="thin">
        <color rgb="FFFF0000"/>
      </top>
      <bottom style="thin">
        <color rgb="FFFF0000"/>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thick">
        <color indexed="64"/>
      </right>
      <top style="dotted">
        <color indexed="64"/>
      </top>
      <bottom style="thin">
        <color indexed="64"/>
      </bottom>
      <diagonal/>
    </border>
    <border>
      <left style="thick">
        <color indexed="64"/>
      </left>
      <right style="thin">
        <color indexed="64"/>
      </right>
      <top style="thin">
        <color indexed="64"/>
      </top>
      <bottom style="dotted">
        <color indexed="64"/>
      </bottom>
      <diagonal/>
    </border>
    <border>
      <left style="thick">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0" fontId="1" fillId="0" borderId="0"/>
  </cellStyleXfs>
  <cellXfs count="294">
    <xf numFmtId="0" fontId="0" fillId="0" borderId="0" xfId="0">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xf numFmtId="0" fontId="15" fillId="0" borderId="0" xfId="0" applyFont="1">
      <alignment vertical="center"/>
    </xf>
    <xf numFmtId="0" fontId="16" fillId="0" borderId="0" xfId="0" applyFont="1">
      <alignment vertical="center"/>
    </xf>
    <xf numFmtId="0" fontId="0" fillId="0" borderId="0" xfId="0" applyAlignment="1">
      <alignment horizont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7"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17" fillId="0" borderId="0" xfId="0" applyFont="1">
      <alignment vertical="center"/>
    </xf>
    <xf numFmtId="0" fontId="17" fillId="0" borderId="0" xfId="0" applyFont="1" applyAlignment="1">
      <alignment horizontal="center" vertical="center"/>
    </xf>
    <xf numFmtId="0" fontId="0" fillId="3" borderId="3" xfId="0" applyFill="1" applyBorder="1">
      <alignment vertical="center"/>
    </xf>
    <xf numFmtId="0" fontId="18" fillId="0" borderId="0" xfId="0" applyFont="1">
      <alignment vertical="center"/>
    </xf>
    <xf numFmtId="0" fontId="17" fillId="2" borderId="0" xfId="0" applyFont="1" applyFill="1" applyAlignment="1">
      <alignment vertical="top"/>
    </xf>
    <xf numFmtId="0" fontId="17" fillId="0" borderId="0" xfId="0" applyFont="1" applyAlignment="1"/>
    <xf numFmtId="0" fontId="17" fillId="0" borderId="0" xfId="0" applyFont="1" applyAlignment="1">
      <alignment vertical="center" wrapText="1"/>
    </xf>
    <xf numFmtId="0" fontId="8" fillId="0" borderId="0" xfId="0" applyFont="1">
      <alignment vertical="center"/>
    </xf>
    <xf numFmtId="0" fontId="17" fillId="3" borderId="0" xfId="0" applyFont="1" applyFill="1">
      <alignment vertical="center"/>
    </xf>
    <xf numFmtId="0" fontId="8" fillId="2" borderId="0" xfId="0" applyFont="1" applyFill="1">
      <alignment vertical="center"/>
    </xf>
    <xf numFmtId="0" fontId="17" fillId="0" borderId="0" xfId="0" applyFont="1" applyAlignment="1">
      <alignment horizontal="right" vertical="center"/>
    </xf>
    <xf numFmtId="0" fontId="8" fillId="0" borderId="0" xfId="0" applyFont="1" applyAlignment="1">
      <alignment horizontal="center" vertical="center"/>
    </xf>
    <xf numFmtId="0" fontId="4" fillId="4" borderId="3" xfId="0" applyFont="1" applyFill="1" applyBorder="1" applyAlignment="1">
      <alignment horizontal="center" vertical="center" wrapText="1"/>
    </xf>
    <xf numFmtId="0" fontId="0" fillId="4" borderId="7" xfId="0" applyFill="1" applyBorder="1" applyAlignment="1">
      <alignment horizontal="center" vertical="center" wrapText="1"/>
    </xf>
    <xf numFmtId="0" fontId="4" fillId="4" borderId="3" xfId="0" applyFont="1" applyFill="1" applyBorder="1" applyAlignment="1">
      <alignment horizontal="center" vertical="center"/>
    </xf>
    <xf numFmtId="0" fontId="0" fillId="4" borderId="16"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left" vertical="center"/>
    </xf>
    <xf numFmtId="0" fontId="0" fillId="4" borderId="17" xfId="0" applyFill="1" applyBorder="1" applyAlignment="1">
      <alignment horizontal="left" vertical="center"/>
    </xf>
    <xf numFmtId="0" fontId="4" fillId="5" borderId="3" xfId="0" applyFont="1" applyFill="1" applyBorder="1" applyAlignment="1">
      <alignment horizontal="center" vertical="center"/>
    </xf>
    <xf numFmtId="0" fontId="0" fillId="5" borderId="18" xfId="0" applyFill="1" applyBorder="1" applyAlignment="1">
      <alignment horizontal="center" vertical="center" wrapText="1"/>
    </xf>
    <xf numFmtId="0" fontId="0" fillId="5" borderId="9" xfId="0" applyFill="1" applyBorder="1" applyAlignment="1">
      <alignment horizontal="center" vertical="center"/>
    </xf>
    <xf numFmtId="0" fontId="0" fillId="5" borderId="19" xfId="0" applyFill="1" applyBorder="1" applyAlignment="1">
      <alignment horizontal="left" vertical="center"/>
    </xf>
    <xf numFmtId="0" fontId="0" fillId="5" borderId="14" xfId="0" applyFill="1" applyBorder="1" applyAlignment="1">
      <alignment horizontal="left" vertical="center"/>
    </xf>
    <xf numFmtId="0" fontId="4" fillId="6" borderId="3" xfId="0" applyFont="1"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lignment vertical="center"/>
    </xf>
    <xf numFmtId="0" fontId="0" fillId="6" borderId="10" xfId="0" applyFill="1" applyBorder="1" applyAlignment="1">
      <alignment horizontal="left" vertical="center"/>
    </xf>
    <xf numFmtId="0" fontId="4" fillId="7" borderId="3" xfId="0" applyFont="1" applyFill="1" applyBorder="1" applyAlignment="1">
      <alignment horizontal="center" vertical="center"/>
    </xf>
    <xf numFmtId="0" fontId="0" fillId="7" borderId="16" xfId="0" applyFill="1" applyBorder="1" applyAlignment="1">
      <alignment horizontal="center" vertical="center"/>
    </xf>
    <xf numFmtId="58" fontId="0" fillId="7" borderId="19" xfId="0" applyNumberFormat="1" applyFill="1" applyBorder="1" applyAlignment="1">
      <alignment horizontal="left" vertical="center"/>
    </xf>
    <xf numFmtId="0" fontId="0" fillId="7" borderId="17" xfId="0" applyFill="1" applyBorder="1" applyAlignment="1">
      <alignment vertical="center" wrapText="1"/>
    </xf>
    <xf numFmtId="0" fontId="0" fillId="8" borderId="20" xfId="0" applyFill="1" applyBorder="1" applyAlignment="1">
      <alignment horizontal="left" vertical="center"/>
    </xf>
    <xf numFmtId="0" fontId="0" fillId="8" borderId="21" xfId="0" applyFill="1" applyBorder="1" applyAlignment="1">
      <alignment horizontal="left" vertical="center"/>
    </xf>
    <xf numFmtId="0" fontId="0" fillId="8" borderId="22" xfId="0" applyFill="1" applyBorder="1" applyAlignment="1">
      <alignment horizontal="left" vertical="center"/>
    </xf>
    <xf numFmtId="0" fontId="0" fillId="8" borderId="23" xfId="0" applyFill="1" applyBorder="1">
      <alignment vertical="center"/>
    </xf>
    <xf numFmtId="0" fontId="0" fillId="8" borderId="24" xfId="0" applyFill="1" applyBorder="1">
      <alignment vertical="center"/>
    </xf>
    <xf numFmtId="0" fontId="0" fillId="8" borderId="25" xfId="0" applyFill="1" applyBorder="1">
      <alignment vertical="center"/>
    </xf>
    <xf numFmtId="178" fontId="0" fillId="8" borderId="26" xfId="0" applyNumberFormat="1" applyFill="1" applyBorder="1" applyAlignment="1">
      <alignment horizontal="left" vertical="center"/>
    </xf>
    <xf numFmtId="0" fontId="0" fillId="8" borderId="26" xfId="0" applyFill="1" applyBorder="1" applyAlignment="1">
      <alignment horizontal="left" vertical="center"/>
    </xf>
    <xf numFmtId="0" fontId="0" fillId="8" borderId="26" xfId="0" applyFill="1" applyBorder="1">
      <alignment vertical="center"/>
    </xf>
    <xf numFmtId="0" fontId="0" fillId="8" borderId="22" xfId="0" applyFill="1" applyBorder="1">
      <alignment vertical="center"/>
    </xf>
    <xf numFmtId="176" fontId="0" fillId="8" borderId="22" xfId="0" applyNumberFormat="1" applyFill="1" applyBorder="1" applyAlignment="1">
      <alignment horizontal="left" vertical="center"/>
    </xf>
    <xf numFmtId="0" fontId="0" fillId="8" borderId="27" xfId="0" applyFill="1" applyBorder="1">
      <alignment vertical="center"/>
    </xf>
    <xf numFmtId="0" fontId="13" fillId="0" borderId="0" xfId="0" applyFont="1">
      <alignment vertical="center"/>
    </xf>
    <xf numFmtId="176" fontId="0" fillId="5" borderId="14" xfId="0" applyNumberFormat="1" applyFill="1" applyBorder="1" applyAlignment="1">
      <alignment horizontal="left" vertical="center"/>
    </xf>
    <xf numFmtId="176" fontId="17" fillId="0" borderId="0" xfId="0" applyNumberFormat="1" applyFont="1" applyAlignment="1">
      <alignment horizontal="left" vertical="center"/>
    </xf>
    <xf numFmtId="0" fontId="22" fillId="0" borderId="37" xfId="0" applyFont="1" applyBorder="1">
      <alignment vertical="center"/>
    </xf>
    <xf numFmtId="0" fontId="0" fillId="0" borderId="38" xfId="0" applyBorder="1">
      <alignment vertical="center"/>
    </xf>
    <xf numFmtId="0" fontId="0" fillId="0" borderId="39" xfId="0" applyBorder="1">
      <alignment vertical="center"/>
    </xf>
    <xf numFmtId="0" fontId="22" fillId="0" borderId="40" xfId="0" applyFont="1" applyBorder="1">
      <alignment vertical="center"/>
    </xf>
    <xf numFmtId="0" fontId="22" fillId="0" borderId="41" xfId="0" applyFont="1"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36" xfId="0" applyBorder="1">
      <alignment vertical="center"/>
    </xf>
    <xf numFmtId="0" fontId="0" fillId="0" borderId="34" xfId="0" applyBorder="1">
      <alignment vertical="center"/>
    </xf>
    <xf numFmtId="0" fontId="5" fillId="0" borderId="0" xfId="3" applyFont="1"/>
    <xf numFmtId="0" fontId="23" fillId="0" borderId="0" xfId="3" applyFont="1"/>
    <xf numFmtId="0" fontId="3" fillId="0" borderId="0" xfId="3" applyFont="1"/>
    <xf numFmtId="0" fontId="24" fillId="0" borderId="0" xfId="3" applyFont="1" applyAlignment="1">
      <alignment horizontal="center"/>
    </xf>
    <xf numFmtId="0" fontId="24" fillId="0" borderId="0" xfId="3" applyFont="1" applyAlignment="1">
      <alignment horizontal="left"/>
    </xf>
    <xf numFmtId="0" fontId="5" fillId="0" borderId="1" xfId="3" applyFont="1" applyBorder="1" applyAlignment="1">
      <alignment horizontal="center" vertical="center" wrapText="1"/>
    </xf>
    <xf numFmtId="0" fontId="5" fillId="0" borderId="3" xfId="3" applyFont="1" applyBorder="1" applyAlignment="1">
      <alignment horizontal="center" vertical="center" wrapText="1"/>
    </xf>
    <xf numFmtId="0" fontId="5" fillId="0" borderId="0" xfId="3" applyFont="1" applyAlignment="1">
      <alignment horizontal="center" vertical="center" wrapText="1"/>
    </xf>
    <xf numFmtId="0" fontId="5" fillId="0" borderId="4" xfId="3" applyFont="1" applyBorder="1" applyAlignment="1">
      <alignment horizontal="center" vertical="center" wrapText="1"/>
    </xf>
    <xf numFmtId="0" fontId="5" fillId="0" borderId="0" xfId="3" applyFont="1" applyAlignment="1">
      <alignment horizontal="center" vertical="center"/>
    </xf>
    <xf numFmtId="0" fontId="5" fillId="0" borderId="1" xfId="3" applyFont="1" applyBorder="1" applyAlignment="1">
      <alignment horizontal="center" vertical="center"/>
    </xf>
    <xf numFmtId="0" fontId="25" fillId="0" borderId="0" xfId="3" applyFont="1" applyAlignment="1">
      <alignment horizontal="center" vertical="center"/>
    </xf>
    <xf numFmtId="0" fontId="26" fillId="0" borderId="0" xfId="3" applyFont="1" applyAlignment="1">
      <alignment vertical="center"/>
    </xf>
    <xf numFmtId="0" fontId="5" fillId="0" borderId="0" xfId="3" applyFont="1" applyAlignment="1">
      <alignment horizontal="right"/>
    </xf>
    <xf numFmtId="0" fontId="5" fillId="0" borderId="7" xfId="3" applyFont="1" applyBorder="1" applyAlignment="1">
      <alignment horizontal="center" vertical="center" wrapText="1"/>
    </xf>
    <xf numFmtId="0" fontId="3" fillId="0" borderId="11" xfId="3" applyFont="1" applyBorder="1" applyAlignment="1">
      <alignment horizontal="center" vertical="center"/>
    </xf>
    <xf numFmtId="0" fontId="3" fillId="0" borderId="0" xfId="3" applyFont="1" applyAlignment="1">
      <alignment horizontal="center" vertical="center"/>
    </xf>
    <xf numFmtId="0" fontId="5" fillId="0" borderId="2" xfId="3" applyFont="1" applyBorder="1" applyAlignment="1">
      <alignment horizontal="right"/>
    </xf>
    <xf numFmtId="0" fontId="28" fillId="0" borderId="2" xfId="3" applyFont="1" applyBorder="1" applyAlignment="1">
      <alignment horizontal="left"/>
    </xf>
    <xf numFmtId="0" fontId="28" fillId="0" borderId="9" xfId="3" applyFont="1" applyBorder="1" applyAlignment="1">
      <alignment horizontal="left"/>
    </xf>
    <xf numFmtId="0" fontId="5" fillId="0" borderId="9" xfId="3" applyFont="1" applyBorder="1" applyAlignment="1">
      <alignment horizontal="right"/>
    </xf>
    <xf numFmtId="0" fontId="3" fillId="0" borderId="11" xfId="3" applyFont="1" applyBorder="1"/>
    <xf numFmtId="0" fontId="5" fillId="0" borderId="2" xfId="3" applyFont="1" applyBorder="1" applyAlignment="1">
      <alignment vertical="center" wrapText="1"/>
    </xf>
    <xf numFmtId="3" fontId="5" fillId="0" borderId="2" xfId="3" quotePrefix="1" applyNumberFormat="1" applyFont="1" applyBorder="1" applyAlignment="1">
      <alignment horizontal="center" vertical="center"/>
    </xf>
    <xf numFmtId="0" fontId="5" fillId="0" borderId="3" xfId="3" applyFont="1" applyBorder="1" applyAlignment="1">
      <alignment vertical="center" wrapText="1"/>
    </xf>
    <xf numFmtId="3" fontId="5" fillId="0" borderId="3" xfId="3" quotePrefix="1" applyNumberFormat="1" applyFont="1" applyBorder="1" applyAlignment="1">
      <alignment horizontal="center" vertical="center"/>
    </xf>
    <xf numFmtId="0" fontId="5" fillId="0" borderId="4" xfId="3" applyFont="1" applyBorder="1" applyAlignment="1">
      <alignment vertical="center" wrapText="1"/>
    </xf>
    <xf numFmtId="3" fontId="5" fillId="0" borderId="4" xfId="3" quotePrefix="1" applyNumberFormat="1" applyFont="1" applyBorder="1" applyAlignment="1">
      <alignment horizontal="center" vertical="center"/>
    </xf>
    <xf numFmtId="0" fontId="5" fillId="0" borderId="46" xfId="3" applyFont="1" applyBorder="1" applyAlignment="1">
      <alignment horizontal="center" vertical="center"/>
    </xf>
    <xf numFmtId="0" fontId="5" fillId="0" borderId="6" xfId="3" applyFont="1" applyBorder="1" applyAlignment="1">
      <alignment horizontal="center" vertical="center"/>
    </xf>
    <xf numFmtId="38" fontId="5" fillId="0" borderId="6" xfId="3" applyNumberFormat="1" applyFont="1" applyBorder="1" applyAlignment="1">
      <alignment horizontal="center" vertical="center"/>
    </xf>
    <xf numFmtId="38" fontId="5" fillId="0" borderId="47" xfId="3" applyNumberFormat="1" applyFont="1" applyBorder="1" applyAlignment="1">
      <alignment horizontal="center" vertical="center"/>
    </xf>
    <xf numFmtId="0" fontId="3" fillId="0" borderId="48" xfId="3" applyFont="1" applyBorder="1"/>
    <xf numFmtId="0" fontId="29" fillId="0" borderId="0" xfId="3" applyFont="1"/>
    <xf numFmtId="0" fontId="28" fillId="0" borderId="0" xfId="3" applyFont="1"/>
    <xf numFmtId="0" fontId="5" fillId="0" borderId="49" xfId="3" applyFont="1" applyBorder="1"/>
    <xf numFmtId="0" fontId="30" fillId="0" borderId="0" xfId="3" applyFont="1"/>
    <xf numFmtId="0" fontId="29" fillId="0" borderId="0" xfId="3" applyFont="1" applyAlignment="1">
      <alignment horizontal="left" vertical="center" wrapText="1"/>
    </xf>
    <xf numFmtId="0" fontId="5" fillId="0" borderId="0" xfId="3" applyFont="1" applyAlignment="1">
      <alignment vertical="center"/>
    </xf>
    <xf numFmtId="0" fontId="5" fillId="0" borderId="5" xfId="3" applyFont="1" applyBorder="1" applyAlignment="1">
      <alignment horizontal="center" vertical="center"/>
    </xf>
    <xf numFmtId="38" fontId="5" fillId="0" borderId="5" xfId="3" applyNumberFormat="1" applyFont="1" applyBorder="1" applyAlignment="1">
      <alignment horizontal="center" vertical="center"/>
    </xf>
    <xf numFmtId="0" fontId="23" fillId="0" borderId="0" xfId="3" applyFont="1" applyAlignment="1">
      <alignment horizontal="right"/>
    </xf>
    <xf numFmtId="0" fontId="31" fillId="0" borderId="2" xfId="3" applyFont="1" applyBorder="1" applyAlignment="1">
      <alignment horizontal="right" vertical="center"/>
    </xf>
    <xf numFmtId="179" fontId="5" fillId="0" borderId="1" xfId="3" applyNumberFormat="1" applyFont="1" applyBorder="1" applyAlignment="1">
      <alignment horizontal="right"/>
    </xf>
    <xf numFmtId="179" fontId="5" fillId="0" borderId="3" xfId="3" applyNumberFormat="1" applyFont="1" applyBorder="1" applyAlignment="1">
      <alignment horizontal="right"/>
    </xf>
    <xf numFmtId="0" fontId="5" fillId="0" borderId="46" xfId="3" applyFont="1" applyBorder="1" applyAlignment="1">
      <alignment horizontal="center" vertical="center" wrapText="1"/>
    </xf>
    <xf numFmtId="179" fontId="5" fillId="0" borderId="47" xfId="3" applyNumberFormat="1" applyFont="1" applyBorder="1" applyAlignment="1">
      <alignment horizontal="right"/>
    </xf>
    <xf numFmtId="179" fontId="5" fillId="0" borderId="50" xfId="3" applyNumberFormat="1" applyFont="1" applyBorder="1" applyAlignment="1">
      <alignment horizontal="right"/>
    </xf>
    <xf numFmtId="0" fontId="32" fillId="0" borderId="0" xfId="3" applyFont="1"/>
    <xf numFmtId="179" fontId="23" fillId="0" borderId="46" xfId="3" applyNumberFormat="1" applyFont="1" applyBorder="1" applyAlignment="1">
      <alignment horizontal="center" vertical="center" wrapText="1"/>
    </xf>
    <xf numFmtId="0" fontId="29" fillId="0" borderId="0" xfId="3" applyFont="1" applyAlignment="1">
      <alignment horizontal="left" vertical="center"/>
    </xf>
    <xf numFmtId="0" fontId="23" fillId="0" borderId="0" xfId="3" applyFont="1" applyAlignment="1">
      <alignment horizontal="right" vertical="center"/>
    </xf>
    <xf numFmtId="0" fontId="23" fillId="0" borderId="0" xfId="3" applyFont="1" applyAlignment="1">
      <alignment horizontal="center" vertical="center"/>
    </xf>
    <xf numFmtId="0" fontId="5" fillId="0" borderId="2" xfId="3" applyFont="1" applyBorder="1" applyAlignment="1">
      <alignment horizontal="left"/>
    </xf>
    <xf numFmtId="0" fontId="5" fillId="0" borderId="3" xfId="3" applyFont="1" applyBorder="1" applyAlignment="1">
      <alignment wrapText="1"/>
    </xf>
    <xf numFmtId="0" fontId="5" fillId="0" borderId="3" xfId="3" applyFont="1" applyBorder="1"/>
    <xf numFmtId="179" fontId="5" fillId="0" borderId="4" xfId="3" quotePrefix="1" applyNumberFormat="1" applyFont="1" applyBorder="1" applyAlignment="1">
      <alignment horizontal="right"/>
    </xf>
    <xf numFmtId="179" fontId="5" fillId="0" borderId="5" xfId="3" applyNumberFormat="1" applyFont="1" applyBorder="1" applyAlignment="1">
      <alignment horizontal="right"/>
    </xf>
    <xf numFmtId="179" fontId="5" fillId="0" borderId="5" xfId="3" applyNumberFormat="1" applyFont="1" applyBorder="1" applyAlignment="1">
      <alignment horizontal="right" vertical="center" wrapText="1"/>
    </xf>
    <xf numFmtId="0" fontId="33" fillId="0" borderId="2" xfId="3" applyFont="1" applyBorder="1" applyAlignment="1">
      <alignment horizontal="left" shrinkToFit="1"/>
    </xf>
    <xf numFmtId="0" fontId="5" fillId="0" borderId="3" xfId="3" applyFont="1" applyBorder="1" applyAlignment="1">
      <alignment horizontal="left"/>
    </xf>
    <xf numFmtId="0" fontId="5" fillId="0" borderId="2" xfId="3" applyFont="1" applyBorder="1" applyAlignment="1">
      <alignment horizontal="left" shrinkToFit="1"/>
    </xf>
    <xf numFmtId="179" fontId="5" fillId="0" borderId="5" xfId="3" applyNumberFormat="1" applyFont="1" applyBorder="1" applyAlignment="1">
      <alignment horizontal="right" wrapText="1"/>
    </xf>
    <xf numFmtId="0" fontId="5" fillId="2" borderId="2" xfId="3" applyFont="1" applyFill="1" applyBorder="1" applyAlignment="1">
      <alignment vertical="center" wrapText="1"/>
    </xf>
    <xf numFmtId="0" fontId="5" fillId="2" borderId="3" xfId="3" applyFont="1" applyFill="1" applyBorder="1" applyAlignment="1">
      <alignment vertical="center" wrapText="1"/>
    </xf>
    <xf numFmtId="0" fontId="3" fillId="2" borderId="3" xfId="3" applyFont="1" applyFill="1" applyBorder="1"/>
    <xf numFmtId="3" fontId="5" fillId="2" borderId="9" xfId="3" quotePrefix="1" applyNumberFormat="1" applyFont="1" applyFill="1" applyBorder="1" applyAlignment="1">
      <alignment horizontal="center" vertical="center"/>
    </xf>
    <xf numFmtId="3" fontId="5" fillId="2" borderId="16" xfId="3" quotePrefix="1" applyNumberFormat="1" applyFont="1" applyFill="1" applyBorder="1" applyAlignment="1">
      <alignment horizontal="center" vertical="center"/>
    </xf>
    <xf numFmtId="3" fontId="5" fillId="2" borderId="44" xfId="3" quotePrefix="1" applyNumberFormat="1" applyFont="1" applyFill="1" applyBorder="1" applyAlignment="1">
      <alignment horizontal="center" vertical="center"/>
    </xf>
    <xf numFmtId="0" fontId="24" fillId="0" borderId="13" xfId="3" applyFont="1" applyBorder="1" applyAlignment="1">
      <alignment horizontal="center"/>
    </xf>
    <xf numFmtId="0" fontId="5" fillId="2" borderId="2" xfId="3" applyFont="1" applyFill="1" applyBorder="1" applyAlignment="1">
      <alignment vertical="center" shrinkToFit="1"/>
    </xf>
    <xf numFmtId="0" fontId="5" fillId="2" borderId="3" xfId="3" applyFont="1" applyFill="1" applyBorder="1" applyAlignment="1">
      <alignment vertical="center" shrinkToFit="1"/>
    </xf>
    <xf numFmtId="0" fontId="5" fillId="2" borderId="4" xfId="3" applyFont="1" applyFill="1" applyBorder="1" applyAlignment="1">
      <alignment vertical="center" shrinkToFit="1"/>
    </xf>
    <xf numFmtId="38" fontId="3" fillId="0" borderId="0" xfId="1" applyFont="1" applyAlignment="1"/>
    <xf numFmtId="3" fontId="5" fillId="2" borderId="2" xfId="3" quotePrefix="1" applyNumberFormat="1" applyFont="1" applyFill="1" applyBorder="1" applyAlignment="1">
      <alignment horizontal="right" vertical="center"/>
    </xf>
    <xf numFmtId="3" fontId="5" fillId="0" borderId="2" xfId="3" quotePrefix="1" applyNumberFormat="1" applyFont="1" applyBorder="1" applyAlignment="1">
      <alignment horizontal="right" vertical="center"/>
    </xf>
    <xf numFmtId="38" fontId="5" fillId="0" borderId="9" xfId="1" quotePrefix="1" applyFont="1" applyBorder="1" applyAlignment="1">
      <alignment horizontal="right" vertical="center"/>
    </xf>
    <xf numFmtId="3" fontId="5" fillId="2" borderId="3" xfId="3" quotePrefix="1" applyNumberFormat="1" applyFont="1" applyFill="1" applyBorder="1" applyAlignment="1">
      <alignment horizontal="right" vertical="center"/>
    </xf>
    <xf numFmtId="38" fontId="23" fillId="0" borderId="16" xfId="1" applyFont="1" applyBorder="1" applyAlignment="1">
      <alignment horizontal="right" vertical="center"/>
    </xf>
    <xf numFmtId="3" fontId="5" fillId="2" borderId="4" xfId="3" quotePrefix="1" applyNumberFormat="1" applyFont="1" applyFill="1" applyBorder="1" applyAlignment="1">
      <alignment horizontal="right" vertical="center"/>
    </xf>
    <xf numFmtId="3" fontId="5" fillId="0" borderId="4" xfId="3" quotePrefix="1" applyNumberFormat="1" applyFont="1" applyBorder="1" applyAlignment="1">
      <alignment horizontal="right" vertical="center"/>
    </xf>
    <xf numFmtId="38" fontId="5" fillId="0" borderId="7" xfId="1" quotePrefix="1" applyFont="1" applyBorder="1" applyAlignment="1">
      <alignment horizontal="right" vertical="center"/>
    </xf>
    <xf numFmtId="38" fontId="23" fillId="0" borderId="9" xfId="1" applyFont="1" applyBorder="1" applyAlignment="1">
      <alignment horizontal="right" vertical="center"/>
    </xf>
    <xf numFmtId="38" fontId="5" fillId="0" borderId="3" xfId="1" quotePrefix="1" applyFont="1" applyBorder="1" applyAlignment="1">
      <alignment horizontal="right" vertical="center"/>
    </xf>
    <xf numFmtId="38" fontId="5" fillId="0" borderId="45" xfId="1" quotePrefix="1" applyFont="1" applyBorder="1" applyAlignment="1">
      <alignment horizontal="right" vertical="center"/>
    </xf>
    <xf numFmtId="38" fontId="5" fillId="0" borderId="47" xfId="3" applyNumberFormat="1" applyFont="1" applyBorder="1" applyAlignment="1">
      <alignment horizontal="right" vertical="center"/>
    </xf>
    <xf numFmtId="38" fontId="5" fillId="2" borderId="1" xfId="1" applyFont="1" applyFill="1" applyBorder="1" applyAlignment="1">
      <alignment horizontal="right" vertical="center"/>
    </xf>
    <xf numFmtId="38" fontId="5" fillId="0" borderId="5" xfId="1" applyFont="1" applyBorder="1" applyAlignment="1">
      <alignment horizontal="right" vertical="center"/>
    </xf>
    <xf numFmtId="38" fontId="23" fillId="0" borderId="51" xfId="1" applyFont="1" applyBorder="1" applyAlignment="1">
      <alignment horizontal="right" vertical="center" wrapText="1"/>
    </xf>
    <xf numFmtId="0" fontId="0" fillId="5" borderId="11" xfId="0" applyFill="1" applyBorder="1" applyAlignment="1">
      <alignment horizontal="center" vertical="center"/>
    </xf>
    <xf numFmtId="0" fontId="0" fillId="5" borderId="56" xfId="0" applyFill="1" applyBorder="1" applyAlignment="1">
      <alignment horizontal="center" vertical="center"/>
    </xf>
    <xf numFmtId="0" fontId="0" fillId="5" borderId="57" xfId="0" applyFill="1" applyBorder="1" applyAlignment="1">
      <alignment horizontal="left" vertical="center"/>
    </xf>
    <xf numFmtId="0" fontId="0" fillId="6" borderId="7" xfId="0" applyFill="1" applyBorder="1" applyAlignment="1">
      <alignment horizontal="center" vertical="center"/>
    </xf>
    <xf numFmtId="0" fontId="0" fillId="6" borderId="56" xfId="0" applyFill="1" applyBorder="1" applyAlignment="1">
      <alignment horizontal="center" vertical="center"/>
    </xf>
    <xf numFmtId="0" fontId="0" fillId="6" borderId="10" xfId="0" applyFill="1" applyBorder="1">
      <alignment vertical="center"/>
    </xf>
    <xf numFmtId="0" fontId="0" fillId="6" borderId="58" xfId="0" applyFill="1" applyBorder="1">
      <alignment vertical="center"/>
    </xf>
    <xf numFmtId="0" fontId="4" fillId="5" borderId="2" xfId="0" applyFont="1" applyFill="1" applyBorder="1" applyAlignment="1">
      <alignment horizontal="center" vertical="center"/>
    </xf>
    <xf numFmtId="0" fontId="4" fillId="5" borderId="59"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60"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59" xfId="0" applyFont="1" applyFill="1" applyBorder="1" applyAlignment="1">
      <alignment horizontal="center" vertical="center"/>
    </xf>
    <xf numFmtId="181" fontId="0" fillId="8" borderId="23" xfId="0" applyNumberFormat="1" applyFill="1" applyBorder="1" applyAlignment="1">
      <alignment horizontal="left" vertical="center"/>
    </xf>
    <xf numFmtId="182" fontId="0" fillId="0" borderId="35" xfId="0" applyNumberFormat="1" applyBorder="1" applyAlignment="1">
      <alignment horizontal="left" vertical="center"/>
    </xf>
    <xf numFmtId="182" fontId="0" fillId="0" borderId="34" xfId="0" applyNumberFormat="1" applyBorder="1" applyAlignment="1">
      <alignment horizontal="left" vertical="center"/>
    </xf>
    <xf numFmtId="0" fontId="4" fillId="4" borderId="7" xfId="0" applyFont="1" applyFill="1" applyBorder="1" applyAlignment="1">
      <alignment horizontal="center" vertical="center" wrapText="1"/>
    </xf>
    <xf numFmtId="0" fontId="4" fillId="4" borderId="11" xfId="0" applyFont="1" applyFill="1" applyBorder="1" applyAlignment="1">
      <alignment horizontal="center" vertical="center"/>
    </xf>
    <xf numFmtId="0" fontId="4" fillId="4" borderId="9"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4" xfId="0" applyFill="1" applyBorder="1" applyAlignment="1">
      <alignment horizontal="center" vertical="center" wrapText="1"/>
    </xf>
    <xf numFmtId="0" fontId="0" fillId="5" borderId="2" xfId="0"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0" xfId="0" applyAlignment="1">
      <alignment horizontal="left" vertical="center"/>
    </xf>
    <xf numFmtId="0" fontId="0" fillId="0" borderId="0" xfId="0" applyAlignment="1">
      <alignment horizontal="center" vertical="center"/>
    </xf>
    <xf numFmtId="0" fontId="0" fillId="2" borderId="0" xfId="0" applyFill="1" applyAlignment="1">
      <alignment horizontal="right" vertical="center"/>
    </xf>
    <xf numFmtId="177" fontId="0" fillId="0" borderId="0" xfId="0" applyNumberFormat="1" applyAlignment="1">
      <alignment horizontal="right" vertical="center"/>
    </xf>
    <xf numFmtId="0" fontId="0" fillId="0" borderId="0" xfId="0" applyAlignment="1">
      <alignment horizontal="left" vertical="top" wrapText="1"/>
    </xf>
    <xf numFmtId="0" fontId="0" fillId="0" borderId="0" xfId="0" applyAlignment="1">
      <alignment horizontal="left" vertical="center" shrinkToFit="1"/>
    </xf>
    <xf numFmtId="0" fontId="29" fillId="0" borderId="0" xfId="3" applyFont="1" applyAlignment="1">
      <alignment horizontal="left" vertical="center" wrapText="1"/>
    </xf>
    <xf numFmtId="0" fontId="5" fillId="0" borderId="1" xfId="3" applyFont="1" applyBorder="1" applyAlignment="1">
      <alignment horizontal="center" vertical="center" shrinkToFit="1"/>
    </xf>
    <xf numFmtId="0" fontId="5" fillId="0" borderId="2" xfId="3" applyFont="1" applyBorder="1" applyAlignment="1">
      <alignment horizontal="center" vertical="center" shrinkToFit="1"/>
    </xf>
    <xf numFmtId="0" fontId="5" fillId="0" borderId="52" xfId="3" applyFont="1" applyBorder="1" applyAlignment="1">
      <alignment horizontal="center"/>
    </xf>
    <xf numFmtId="0" fontId="5" fillId="0" borderId="53" xfId="3" applyFont="1" applyBorder="1" applyAlignment="1">
      <alignment horizontal="center"/>
    </xf>
    <xf numFmtId="0" fontId="5" fillId="0" borderId="1" xfId="3" applyFont="1" applyBorder="1" applyAlignment="1">
      <alignment horizontal="center" vertical="center"/>
    </xf>
    <xf numFmtId="0" fontId="5" fillId="0" borderId="4" xfId="3" applyFont="1" applyBorder="1" applyAlignment="1">
      <alignment horizontal="center" vertical="center"/>
    </xf>
    <xf numFmtId="0" fontId="5" fillId="0" borderId="55" xfId="3" applyFont="1" applyBorder="1" applyAlignment="1">
      <alignment horizontal="center" vertical="center"/>
    </xf>
    <xf numFmtId="0" fontId="5" fillId="0" borderId="3" xfId="3" applyFont="1" applyBorder="1" applyAlignment="1">
      <alignment horizontal="center" vertical="center" wrapText="1"/>
    </xf>
    <xf numFmtId="179" fontId="5" fillId="0" borderId="52" xfId="3" applyNumberFormat="1" applyFont="1" applyBorder="1" applyAlignment="1">
      <alignment horizontal="right" wrapText="1"/>
    </xf>
    <xf numFmtId="179" fontId="5" fillId="0" borderId="53" xfId="3" applyNumberFormat="1" applyFont="1" applyBorder="1" applyAlignment="1">
      <alignment horizontal="right" wrapText="1"/>
    </xf>
    <xf numFmtId="179" fontId="5" fillId="0" borderId="54" xfId="3" applyNumberFormat="1" applyFont="1" applyBorder="1" applyAlignment="1">
      <alignment horizontal="right" wrapText="1"/>
    </xf>
    <xf numFmtId="180" fontId="5" fillId="0" borderId="52" xfId="3" applyNumberFormat="1" applyFont="1" applyBorder="1" applyAlignment="1">
      <alignment horizontal="center" vertical="center"/>
    </xf>
    <xf numFmtId="180" fontId="5" fillId="0" borderId="53" xfId="3" applyNumberFormat="1" applyFont="1" applyBorder="1" applyAlignment="1">
      <alignment horizontal="center" vertical="center"/>
    </xf>
    <xf numFmtId="180" fontId="5" fillId="0" borderId="54" xfId="3" applyNumberFormat="1" applyFont="1" applyBorder="1" applyAlignment="1">
      <alignment horizontal="center" vertical="center"/>
    </xf>
    <xf numFmtId="0" fontId="24" fillId="0" borderId="0" xfId="3" applyFont="1" applyAlignment="1">
      <alignment horizontal="center" vertical="center"/>
    </xf>
    <xf numFmtId="0" fontId="5" fillId="0" borderId="1" xfId="3" applyFont="1" applyBorder="1" applyAlignment="1">
      <alignment horizontal="center" vertical="center" wrapText="1"/>
    </xf>
    <xf numFmtId="0" fontId="5" fillId="0" borderId="4" xfId="3" applyFont="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xf>
    <xf numFmtId="0" fontId="5" fillId="0" borderId="0" xfId="3" applyFont="1" applyAlignment="1">
      <alignment horizontal="center" vertical="center" wrapText="1"/>
    </xf>
    <xf numFmtId="0" fontId="5" fillId="0" borderId="0" xfId="3" applyFont="1" applyAlignment="1">
      <alignment horizontal="center" vertical="center"/>
    </xf>
    <xf numFmtId="0" fontId="5" fillId="0" borderId="0" xfId="3" applyFont="1" applyAlignment="1">
      <alignment horizontal="left" vertical="center" wrapText="1"/>
    </xf>
    <xf numFmtId="0" fontId="24" fillId="0" borderId="13" xfId="3" applyFont="1" applyBorder="1" applyAlignment="1">
      <alignment horizontal="center" shrinkToFit="1"/>
    </xf>
    <xf numFmtId="0" fontId="5" fillId="0" borderId="2" xfId="3" applyFont="1" applyBorder="1" applyAlignment="1">
      <alignment horizontal="center" vertical="center"/>
    </xf>
    <xf numFmtId="0" fontId="7" fillId="0" borderId="0" xfId="0"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left" vertical="center"/>
    </xf>
    <xf numFmtId="38"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38" fontId="1" fillId="2" borderId="7" xfId="1" applyFont="1" applyFill="1" applyBorder="1" applyAlignment="1">
      <alignment horizontal="center" vertical="center"/>
    </xf>
    <xf numFmtId="38" fontId="1" fillId="2" borderId="8" xfId="1" applyFont="1" applyFill="1" applyBorder="1" applyAlignment="1">
      <alignment horizontal="center" vertical="center"/>
    </xf>
    <xf numFmtId="38" fontId="1" fillId="2" borderId="10" xfId="1" applyFont="1" applyFill="1" applyBorder="1" applyAlignment="1">
      <alignment horizontal="center" vertical="center"/>
    </xf>
    <xf numFmtId="38" fontId="1" fillId="2" borderId="11" xfId="1" applyFont="1" applyFill="1" applyBorder="1" applyAlignment="1">
      <alignment horizontal="center" vertical="center"/>
    </xf>
    <xf numFmtId="38" fontId="1" fillId="2" borderId="0" xfId="1" applyFont="1" applyFill="1" applyAlignment="1">
      <alignment horizontal="center" vertical="center"/>
    </xf>
    <xf numFmtId="38" fontId="1" fillId="2" borderId="12" xfId="1" applyFont="1" applyFill="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38" fontId="1" fillId="2" borderId="3" xfId="1"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0" xfId="1" applyFont="1" applyAlignment="1">
      <alignment horizontal="center" vertical="center"/>
    </xf>
    <xf numFmtId="38" fontId="0" fillId="0" borderId="12" xfId="1" applyFont="1" applyBorder="1" applyAlignment="1">
      <alignment horizontal="center" vertical="center"/>
    </xf>
    <xf numFmtId="38" fontId="0" fillId="0" borderId="9"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38" fontId="1" fillId="0" borderId="3" xfId="1" applyFont="1" applyFill="1" applyBorder="1" applyAlignment="1">
      <alignment horizontal="center" vertical="center"/>
    </xf>
    <xf numFmtId="0" fontId="8" fillId="0" borderId="0" xfId="0" applyFont="1" applyAlignment="1">
      <alignment horizontal="left" vertical="top"/>
    </xf>
    <xf numFmtId="0" fontId="17" fillId="0" borderId="0" xfId="0" applyFont="1" applyAlignment="1">
      <alignment horizontal="left" vertical="top"/>
    </xf>
    <xf numFmtId="0" fontId="0" fillId="0" borderId="0" xfId="0">
      <alignment vertical="center"/>
    </xf>
    <xf numFmtId="176" fontId="17" fillId="0" borderId="0" xfId="0" applyNumberFormat="1" applyFont="1" applyAlignment="1">
      <alignment horizontal="right" vertical="top"/>
    </xf>
    <xf numFmtId="0" fontId="1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9" fillId="0" borderId="0" xfId="0" applyFont="1" applyAlignment="1">
      <alignment horizontal="left" vertical="center"/>
    </xf>
    <xf numFmtId="0" fontId="17" fillId="0" borderId="0" xfId="0" applyFont="1" applyAlignment="1">
      <alignment horizontal="right" vertical="top"/>
    </xf>
    <xf numFmtId="0" fontId="17" fillId="0" borderId="0" xfId="0" applyFont="1" applyAlignment="1">
      <alignment horizontal="left" vertical="center" shrinkToFit="1"/>
    </xf>
    <xf numFmtId="0" fontId="12" fillId="0" borderId="0" xfId="0" applyFont="1" applyAlignment="1">
      <alignment horizontal="left" vertical="center"/>
    </xf>
    <xf numFmtId="0" fontId="20" fillId="0" borderId="0" xfId="0" applyFont="1" applyAlignment="1">
      <alignment horizontal="left" vertical="center"/>
    </xf>
    <xf numFmtId="0" fontId="17" fillId="0" borderId="0" xfId="0" applyFont="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7" fillId="0" borderId="31" xfId="0" applyFont="1" applyBorder="1" applyAlignment="1">
      <alignment horizontal="center"/>
    </xf>
    <xf numFmtId="0" fontId="17" fillId="0" borderId="32" xfId="0" applyFont="1" applyBorder="1" applyAlignment="1">
      <alignment horizontal="center"/>
    </xf>
    <xf numFmtId="0" fontId="17" fillId="0" borderId="33" xfId="0" applyFont="1" applyBorder="1" applyAlignment="1">
      <alignment horizontal="center"/>
    </xf>
    <xf numFmtId="0" fontId="0" fillId="0" borderId="16" xfId="0" applyBorder="1" applyAlignment="1">
      <alignment horizontal="distributed" vertical="center"/>
    </xf>
    <xf numFmtId="0" fontId="0" fillId="0" borderId="15" xfId="0" applyBorder="1" applyAlignment="1">
      <alignment horizontal="distributed" vertical="center"/>
    </xf>
    <xf numFmtId="0" fontId="0" fillId="0" borderId="17" xfId="0" applyBorder="1" applyAlignment="1">
      <alignment horizontal="distributed" vertical="center"/>
    </xf>
    <xf numFmtId="0" fontId="8"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left"/>
    </xf>
    <xf numFmtId="0" fontId="8"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top" wrapText="1"/>
    </xf>
    <xf numFmtId="176" fontId="17" fillId="0" borderId="0" xfId="0" applyNumberFormat="1" applyFont="1" applyAlignment="1">
      <alignment horizontal="right" vertical="center"/>
    </xf>
    <xf numFmtId="0" fontId="17" fillId="0" borderId="0" xfId="0" applyFont="1" applyAlignment="1">
      <alignment vertical="top" wrapText="1"/>
    </xf>
    <xf numFmtId="0" fontId="21" fillId="0" borderId="0" xfId="0" applyFont="1" applyAlignment="1">
      <alignment horizontal="left" vertical="top"/>
    </xf>
    <xf numFmtId="0" fontId="17" fillId="0" borderId="0" xfId="0" applyFont="1" applyAlignment="1">
      <alignment horizontal="center" vertical="top"/>
    </xf>
  </cellXfs>
  <cellStyles count="4">
    <cellStyle name="桁区切り" xfId="1" builtinId="6"/>
    <cellStyle name="標準" xfId="0" builtinId="0"/>
    <cellStyle name="標準 2" xfId="2" xr:uid="{00000000-0005-0000-0000-000002000000}"/>
    <cellStyle name="標準 4" xfId="3" xr:uid="{338D3F24-A1A3-411C-B954-922E87726B8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251460</xdr:colOff>
      <xdr:row>0</xdr:row>
      <xdr:rowOff>121920</xdr:rowOff>
    </xdr:from>
    <xdr:to>
      <xdr:col>6</xdr:col>
      <xdr:colOff>144780</xdr:colOff>
      <xdr:row>3</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51460" y="121920"/>
          <a:ext cx="7338060" cy="78486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1">
              <a:solidFill>
                <a:sysClr val="windowText" lastClr="000000"/>
              </a:solidFill>
            </a:rPr>
            <a:t>①　</a:t>
          </a:r>
          <a:r>
            <a:rPr kumimoji="1" lang="ja-JP" altLang="en-US" sz="1100" b="1" u="sng">
              <a:solidFill>
                <a:srgbClr val="FF0000"/>
              </a:solidFill>
            </a:rPr>
            <a:t>各シートを入力する前</a:t>
          </a:r>
          <a:r>
            <a:rPr kumimoji="1" lang="ja-JP" altLang="en-US" sz="1100" b="1">
              <a:solidFill>
                <a:sysClr val="windowText" lastClr="000000"/>
              </a:solidFill>
            </a:rPr>
            <a:t>に、以下の入力欄（黄色セル）に必要事項を入力してください。</a:t>
          </a:r>
          <a:endParaRPr kumimoji="1" lang="en-US" altLang="ja-JP" sz="1100" b="1">
            <a:solidFill>
              <a:sysClr val="windowText" lastClr="000000"/>
            </a:solidFill>
          </a:endParaRPr>
        </a:p>
        <a:p>
          <a:pPr algn="l"/>
          <a:r>
            <a:rPr kumimoji="1" lang="ja-JP" altLang="en-US" sz="1100" b="1"/>
            <a:t>　</a:t>
          </a:r>
          <a:r>
            <a:rPr kumimoji="1" lang="ja-JP" altLang="en-US" sz="1100" b="1">
              <a:solidFill>
                <a:sysClr val="windowText" lastClr="000000"/>
              </a:solidFill>
            </a:rPr>
            <a:t>②　①の入力後、交付申請書、様式第２号～５号の黄色セル部分に必要事項を入力してください。</a:t>
          </a:r>
        </a:p>
      </xdr:txBody>
    </xdr:sp>
    <xdr:clientData/>
  </xdr:twoCellAnchor>
  <xdr:twoCellAnchor>
    <xdr:from>
      <xdr:col>5</xdr:col>
      <xdr:colOff>2400300</xdr:colOff>
      <xdr:row>5</xdr:row>
      <xdr:rowOff>91440</xdr:rowOff>
    </xdr:from>
    <xdr:to>
      <xdr:col>7</xdr:col>
      <xdr:colOff>685800</xdr:colOff>
      <xdr:row>26</xdr:row>
      <xdr:rowOff>15240</xdr:rowOff>
    </xdr:to>
    <xdr:sp macro="" textlink="">
      <xdr:nvSpPr>
        <xdr:cNvPr id="6" name="フリーフォーム: 図形 5">
          <a:extLst>
            <a:ext uri="{FF2B5EF4-FFF2-40B4-BE49-F238E27FC236}">
              <a16:creationId xmlns:a16="http://schemas.microsoft.com/office/drawing/2014/main" id="{31FEE511-F96B-6624-5A93-947F3B94D2CE}"/>
            </a:ext>
          </a:extLst>
        </xdr:cNvPr>
        <xdr:cNvSpPr/>
      </xdr:nvSpPr>
      <xdr:spPr>
        <a:xfrm>
          <a:off x="7437120" y="1325880"/>
          <a:ext cx="1036320" cy="4907280"/>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510540</xdr:colOff>
      <xdr:row>12</xdr:row>
      <xdr:rowOff>30480</xdr:rowOff>
    </xdr:from>
    <xdr:to>
      <xdr:col>15</xdr:col>
      <xdr:colOff>214706</xdr:colOff>
      <xdr:row>16</xdr:row>
      <xdr:rowOff>114747</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6301740" y="2865120"/>
          <a:ext cx="3361766" cy="1029147"/>
        </a:xfrm>
        <a:prstGeom prst="wedgeRectCallout">
          <a:avLst>
            <a:gd name="adj1" fmla="val -63729"/>
            <a:gd name="adj2" fmla="val 48994"/>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a:t>本文中の交付金額は、様式第３号を入力すると自動で反映されますので、入力不要です。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80682</xdr:colOff>
      <xdr:row>27</xdr:row>
      <xdr:rowOff>98610</xdr:rowOff>
    </xdr:from>
    <xdr:to>
      <xdr:col>3</xdr:col>
      <xdr:colOff>1523999</xdr:colOff>
      <xdr:row>33</xdr:row>
      <xdr:rowOff>259976</xdr:rowOff>
    </xdr:to>
    <xdr:sp macro="" textlink="">
      <xdr:nvSpPr>
        <xdr:cNvPr id="3" name="四角形: 角を丸くする 2">
          <a:extLst>
            <a:ext uri="{FF2B5EF4-FFF2-40B4-BE49-F238E27FC236}">
              <a16:creationId xmlns:a16="http://schemas.microsoft.com/office/drawing/2014/main" id="{E4278BBA-327C-8177-A287-9AB5216339DB}"/>
            </a:ext>
          </a:extLst>
        </xdr:cNvPr>
        <xdr:cNvSpPr/>
      </xdr:nvSpPr>
      <xdr:spPr>
        <a:xfrm>
          <a:off x="80682" y="6418728"/>
          <a:ext cx="5333999" cy="2088777"/>
        </a:xfrm>
        <a:prstGeom prst="roundRect">
          <a:avLst>
            <a:gd name="adj" fmla="val 8512"/>
          </a:avLst>
        </a:prstGeom>
        <a:solidFill>
          <a:srgbClr val="FF0000">
            <a:alpha val="52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こちらは、入力不要です。</a:t>
          </a:r>
        </a:p>
      </xdr:txBody>
    </xdr:sp>
    <xdr:clientData fPrintsWithSheet="0"/>
  </xdr:twoCellAnchor>
  <xdr:twoCellAnchor>
    <xdr:from>
      <xdr:col>0</xdr:col>
      <xdr:colOff>17931</xdr:colOff>
      <xdr:row>38</xdr:row>
      <xdr:rowOff>35859</xdr:rowOff>
    </xdr:from>
    <xdr:to>
      <xdr:col>2</xdr:col>
      <xdr:colOff>1138519</xdr:colOff>
      <xdr:row>45</xdr:row>
      <xdr:rowOff>242047</xdr:rowOff>
    </xdr:to>
    <xdr:sp macro="" textlink="">
      <xdr:nvSpPr>
        <xdr:cNvPr id="4" name="四角形: 角を丸くする 3">
          <a:extLst>
            <a:ext uri="{FF2B5EF4-FFF2-40B4-BE49-F238E27FC236}">
              <a16:creationId xmlns:a16="http://schemas.microsoft.com/office/drawing/2014/main" id="{402FB5ED-7F5B-40A6-99AC-52467EC32D78}"/>
            </a:ext>
          </a:extLst>
        </xdr:cNvPr>
        <xdr:cNvSpPr/>
      </xdr:nvSpPr>
      <xdr:spPr>
        <a:xfrm>
          <a:off x="17931" y="9430871"/>
          <a:ext cx="3863788" cy="2608729"/>
        </a:xfrm>
        <a:prstGeom prst="roundRect">
          <a:avLst>
            <a:gd name="adj" fmla="val 8512"/>
          </a:avLst>
        </a:prstGeom>
        <a:solidFill>
          <a:srgbClr val="FF0000">
            <a:alpha val="52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こちらは、入力不要です。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8</xdr:col>
      <xdr:colOff>190500</xdr:colOff>
      <xdr:row>14</xdr:row>
      <xdr:rowOff>76200</xdr:rowOff>
    </xdr:from>
    <xdr:to>
      <xdr:col>13</xdr:col>
      <xdr:colOff>504266</xdr:colOff>
      <xdr:row>18</xdr:row>
      <xdr:rowOff>76200</xdr:rowOff>
    </xdr:to>
    <xdr:sp macro="" textlink="">
      <xdr:nvSpPr>
        <xdr:cNvPr id="2" name="吹き出し: 四角形 1">
          <a:extLst>
            <a:ext uri="{FF2B5EF4-FFF2-40B4-BE49-F238E27FC236}">
              <a16:creationId xmlns:a16="http://schemas.microsoft.com/office/drawing/2014/main" id="{D6B4D527-D108-45CD-948A-F99D66E41A53}"/>
            </a:ext>
          </a:extLst>
        </xdr:cNvPr>
        <xdr:cNvSpPr/>
      </xdr:nvSpPr>
      <xdr:spPr>
        <a:xfrm>
          <a:off x="5684520" y="2461260"/>
          <a:ext cx="3361766" cy="670560"/>
        </a:xfrm>
        <a:prstGeom prst="wedgeRectCallout">
          <a:avLst>
            <a:gd name="adj1" fmla="val -111102"/>
            <a:gd name="adj2" fmla="val 535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消費税額は、「２．自己資金」に含めて計上してください。</a:t>
          </a:r>
        </a:p>
      </xdr:txBody>
    </xdr:sp>
    <xdr:clientData fPrintsWithSheet="0"/>
  </xdr:twoCellAnchor>
  <xdr:twoCellAnchor>
    <xdr:from>
      <xdr:col>8</xdr:col>
      <xdr:colOff>289560</xdr:colOff>
      <xdr:row>28</xdr:row>
      <xdr:rowOff>144780</xdr:rowOff>
    </xdr:from>
    <xdr:to>
      <xdr:col>13</xdr:col>
      <xdr:colOff>525780</xdr:colOff>
      <xdr:row>33</xdr:row>
      <xdr:rowOff>22860</xdr:rowOff>
    </xdr:to>
    <xdr:sp macro="" textlink="">
      <xdr:nvSpPr>
        <xdr:cNvPr id="3" name="正方形/長方形 2">
          <a:extLst>
            <a:ext uri="{FF2B5EF4-FFF2-40B4-BE49-F238E27FC236}">
              <a16:creationId xmlns:a16="http://schemas.microsoft.com/office/drawing/2014/main" id="{B942AE43-F0F7-9C83-71C5-197605E1D3BC}"/>
            </a:ext>
          </a:extLst>
        </xdr:cNvPr>
        <xdr:cNvSpPr/>
      </xdr:nvSpPr>
      <xdr:spPr>
        <a:xfrm>
          <a:off x="5783580" y="4876800"/>
          <a:ext cx="3284220" cy="71628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「合計」欄の金額は、消費税込みの総事業費となっているか御確認ください。</a:t>
          </a:r>
        </a:p>
      </xdr:txBody>
    </xdr:sp>
    <xdr:clientData fPrintsWithSheet="0"/>
  </xdr:twoCellAnchor>
  <xdr:twoCellAnchor>
    <xdr:from>
      <xdr:col>6</xdr:col>
      <xdr:colOff>45720</xdr:colOff>
      <xdr:row>31</xdr:row>
      <xdr:rowOff>0</xdr:rowOff>
    </xdr:from>
    <xdr:to>
      <xdr:col>8</xdr:col>
      <xdr:colOff>289560</xdr:colOff>
      <xdr:row>37</xdr:row>
      <xdr:rowOff>99060</xdr:rowOff>
    </xdr:to>
    <xdr:cxnSp macro="">
      <xdr:nvCxnSpPr>
        <xdr:cNvPr id="5" name="直線矢印コネクタ 4">
          <a:extLst>
            <a:ext uri="{FF2B5EF4-FFF2-40B4-BE49-F238E27FC236}">
              <a16:creationId xmlns:a16="http://schemas.microsoft.com/office/drawing/2014/main" id="{4C820549-CEA2-1D09-4B9C-7157573731D0}"/>
            </a:ext>
          </a:extLst>
        </xdr:cNvPr>
        <xdr:cNvCxnSpPr>
          <a:stCxn id="3" idx="1"/>
        </xdr:cNvCxnSpPr>
      </xdr:nvCxnSpPr>
      <xdr:spPr>
        <a:xfrm flipH="1">
          <a:off x="3703320" y="5234940"/>
          <a:ext cx="2080260" cy="1104900"/>
        </a:xfrm>
        <a:prstGeom prst="straightConnector1">
          <a:avLst/>
        </a:prstGeom>
        <a:ln w="31750">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6</xdr:col>
      <xdr:colOff>60960</xdr:colOff>
      <xdr:row>23</xdr:row>
      <xdr:rowOff>76200</xdr:rowOff>
    </xdr:from>
    <xdr:to>
      <xdr:col>8</xdr:col>
      <xdr:colOff>289560</xdr:colOff>
      <xdr:row>31</xdr:row>
      <xdr:rowOff>0</xdr:rowOff>
    </xdr:to>
    <xdr:cxnSp macro="">
      <xdr:nvCxnSpPr>
        <xdr:cNvPr id="6" name="直線矢印コネクタ 5">
          <a:extLst>
            <a:ext uri="{FF2B5EF4-FFF2-40B4-BE49-F238E27FC236}">
              <a16:creationId xmlns:a16="http://schemas.microsoft.com/office/drawing/2014/main" id="{F6A8D3B9-68AF-42AD-B90D-5663A51B25B3}"/>
            </a:ext>
          </a:extLst>
        </xdr:cNvPr>
        <xdr:cNvCxnSpPr>
          <a:stCxn id="3" idx="1"/>
        </xdr:cNvCxnSpPr>
      </xdr:nvCxnSpPr>
      <xdr:spPr>
        <a:xfrm flipH="1" flipV="1">
          <a:off x="3718560" y="3970020"/>
          <a:ext cx="2065020" cy="1264920"/>
        </a:xfrm>
        <a:prstGeom prst="straightConnector1">
          <a:avLst/>
        </a:prstGeom>
        <a:ln w="31750">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13</xdr:row>
          <xdr:rowOff>205740</xdr:rowOff>
        </xdr:from>
        <xdr:to>
          <xdr:col>1</xdr:col>
          <xdr:colOff>373380</xdr:colOff>
          <xdr:row>15</xdr:row>
          <xdr:rowOff>68580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21</xdr:row>
          <xdr:rowOff>160020</xdr:rowOff>
        </xdr:from>
        <xdr:to>
          <xdr:col>1</xdr:col>
          <xdr:colOff>388620</xdr:colOff>
          <xdr:row>23</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160020</xdr:rowOff>
        </xdr:from>
        <xdr:to>
          <xdr:col>2</xdr:col>
          <xdr:colOff>0</xdr:colOff>
          <xdr:row>29</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30</xdr:row>
          <xdr:rowOff>205740</xdr:rowOff>
        </xdr:from>
        <xdr:to>
          <xdr:col>2</xdr:col>
          <xdr:colOff>7620</xdr:colOff>
          <xdr:row>32</xdr:row>
          <xdr:rowOff>68580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448234</xdr:colOff>
      <xdr:row>11</xdr:row>
      <xdr:rowOff>197224</xdr:rowOff>
    </xdr:from>
    <xdr:to>
      <xdr:col>17</xdr:col>
      <xdr:colOff>152400</xdr:colOff>
      <xdr:row>18</xdr:row>
      <xdr:rowOff>125505</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8346140" y="3307977"/>
          <a:ext cx="3361766" cy="1577787"/>
        </a:xfrm>
        <a:prstGeom prst="wedgeRectCallout">
          <a:avLst>
            <a:gd name="adj1" fmla="val -80729"/>
            <a:gd name="adj2" fmla="val 5861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領収証書については、別途、電子申請システム上で</a:t>
          </a:r>
          <a:r>
            <a:rPr kumimoji="1" lang="en-US" altLang="ja-JP" sz="1100"/>
            <a:t>PDF</a:t>
          </a:r>
          <a:r>
            <a:rPr kumimoji="1" lang="ja-JP" altLang="en-US" sz="1100"/>
            <a:t>データの提出をお願いしますので、</a:t>
          </a:r>
          <a:r>
            <a:rPr kumimoji="1" lang="ja-JP" altLang="en-US" sz="1100" u="sng">
              <a:solidFill>
                <a:srgbClr val="FF0000"/>
              </a:solidFill>
            </a:rPr>
            <a:t>エクセルデータへの貼り付けは不要です。</a:t>
          </a:r>
          <a:endParaRPr kumimoji="1" lang="en-US" altLang="ja-JP" sz="1100" u="sng">
            <a:solidFill>
              <a:srgbClr val="FF0000"/>
            </a:solidFill>
          </a:endParaRPr>
        </a:p>
        <a:p>
          <a:pPr algn="l"/>
          <a:endParaRPr kumimoji="1" lang="en-US" altLang="ja-JP" sz="1100"/>
        </a:p>
        <a:p>
          <a:pPr algn="l">
            <a:lnSpc>
              <a:spcPts val="1300"/>
            </a:lnSpc>
          </a:pPr>
          <a:r>
            <a:rPr kumimoji="1" lang="ja-JP" altLang="en-US" sz="1100"/>
            <a:t>なお、領収証書については、従業員が最も多く居住する１市町村分（</a:t>
          </a:r>
          <a:r>
            <a:rPr kumimoji="1" lang="ja-JP" altLang="ja-JP" sz="1100">
              <a:solidFill>
                <a:schemeClr val="dk1"/>
              </a:solidFill>
              <a:effectLst/>
              <a:latin typeface="+mn-lt"/>
              <a:ea typeface="+mn-ea"/>
              <a:cs typeface="+mn-cs"/>
            </a:rPr>
            <a:t>６か月以内の１月分</a:t>
          </a:r>
          <a:r>
            <a:rPr kumimoji="1" lang="ja-JP" altLang="en-US" sz="1100">
              <a:solidFill>
                <a:schemeClr val="dk1"/>
              </a:solidFill>
              <a:effectLst/>
              <a:latin typeface="+mn-lt"/>
              <a:ea typeface="+mn-ea"/>
              <a:cs typeface="+mn-cs"/>
            </a:rPr>
            <a:t>）の添付のみで結構です。</a:t>
          </a:r>
          <a:endParaRPr kumimoji="1" lang="ja-JP" altLang="en-US" sz="1100"/>
        </a:p>
      </xdr:txBody>
    </xdr:sp>
    <xdr:clientData/>
  </xdr:twoCellAnchor>
  <xdr:twoCellAnchor>
    <xdr:from>
      <xdr:col>10</xdr:col>
      <xdr:colOff>600635</xdr:colOff>
      <xdr:row>19</xdr:row>
      <xdr:rowOff>1810870</xdr:rowOff>
    </xdr:from>
    <xdr:to>
      <xdr:col>13</xdr:col>
      <xdr:colOff>439271</xdr:colOff>
      <xdr:row>22</xdr:row>
      <xdr:rowOff>35857</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7888941" y="6974541"/>
          <a:ext cx="1667436" cy="1057834"/>
        </a:xfrm>
        <a:prstGeom prst="wedgeRectCallout">
          <a:avLst>
            <a:gd name="adj1" fmla="val -80729"/>
            <a:gd name="adj2" fmla="val 5861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a:t>（１）を選択した場合は、本文中に、関係市町村名を入力してください。</a:t>
          </a:r>
        </a:p>
      </xdr:txBody>
    </xdr:sp>
    <xdr:clientData/>
  </xdr:twoCellAnchor>
  <xdr:twoCellAnchor>
    <xdr:from>
      <xdr:col>11</xdr:col>
      <xdr:colOff>35859</xdr:colOff>
      <xdr:row>27</xdr:row>
      <xdr:rowOff>62753</xdr:rowOff>
    </xdr:from>
    <xdr:to>
      <xdr:col>13</xdr:col>
      <xdr:colOff>484095</xdr:colOff>
      <xdr:row>31</xdr:row>
      <xdr:rowOff>53787</xdr:rowOff>
    </xdr:to>
    <xdr:sp macro="" textlink="">
      <xdr:nvSpPr>
        <xdr:cNvPr id="4" name="吹き出し: 四角形 3">
          <a:extLst>
            <a:ext uri="{FF2B5EF4-FFF2-40B4-BE49-F238E27FC236}">
              <a16:creationId xmlns:a16="http://schemas.microsoft.com/office/drawing/2014/main" id="{00000000-0008-0000-0600-000004000000}"/>
            </a:ext>
          </a:extLst>
        </xdr:cNvPr>
        <xdr:cNvSpPr/>
      </xdr:nvSpPr>
      <xdr:spPr>
        <a:xfrm>
          <a:off x="7933765" y="9332259"/>
          <a:ext cx="1667436" cy="1057834"/>
        </a:xfrm>
        <a:prstGeom prst="wedgeRectCallout">
          <a:avLst>
            <a:gd name="adj1" fmla="val -80729"/>
            <a:gd name="adj2" fmla="val 5861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（３）を選択した場合は、本文中に、特別徴収を開始する年月を入力してください。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213360</xdr:colOff>
          <xdr:row>15</xdr:row>
          <xdr:rowOff>335280</xdr:rowOff>
        </xdr:from>
        <xdr:to>
          <xdr:col>2</xdr:col>
          <xdr:colOff>167640</xdr:colOff>
          <xdr:row>16</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368;&#21021;&#12395;&#20837;&#21147;)&#25552;&#20986;&#21069;&#12481;&#12455;&#12483;&#12463;&#12471;&#12540;&#1248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入力)提出前チェックシー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2:K30"/>
  <sheetViews>
    <sheetView tabSelected="1" view="pageBreakPreview" zoomScaleNormal="100" zoomScaleSheetLayoutView="100" workbookViewId="0">
      <selection activeCell="K11" sqref="K11"/>
    </sheetView>
  </sheetViews>
  <sheetFormatPr defaultRowHeight="13.2"/>
  <cols>
    <col min="1" max="1" width="4.77734375" customWidth="1"/>
    <col min="2" max="2" width="3.5546875" bestFit="1" customWidth="1"/>
    <col min="3" max="3" width="3.5546875" customWidth="1"/>
    <col min="4" max="4" width="23.77734375" bestFit="1" customWidth="1"/>
    <col min="5" max="5" width="37.77734375" customWidth="1"/>
    <col min="6" max="6" width="35.109375" bestFit="1" customWidth="1"/>
    <col min="7" max="7" width="5" customWidth="1"/>
    <col min="8" max="8" width="11.5546875" customWidth="1"/>
    <col min="10" max="10" width="42.109375" customWidth="1"/>
    <col min="11" max="11" width="27.88671875" bestFit="1" customWidth="1"/>
  </cols>
  <sheetData>
    <row r="2" spans="1:11" ht="21.6" customHeight="1">
      <c r="A2" s="5"/>
      <c r="B2" s="5"/>
      <c r="C2" s="5"/>
      <c r="D2" s="4"/>
      <c r="E2" s="4"/>
      <c r="F2" s="4"/>
      <c r="G2" s="4"/>
      <c r="H2" s="4"/>
      <c r="I2" s="4"/>
    </row>
    <row r="3" spans="1:11" ht="21.6" customHeight="1">
      <c r="A3" s="5"/>
      <c r="B3" s="5"/>
      <c r="C3" s="5"/>
      <c r="D3" s="4"/>
      <c r="E3" s="4"/>
      <c r="F3" s="4"/>
      <c r="G3" s="4"/>
      <c r="H3" s="4"/>
      <c r="I3" s="4"/>
    </row>
    <row r="4" spans="1:11" ht="21.6" customHeight="1">
      <c r="A4" s="5"/>
      <c r="B4" s="5"/>
      <c r="C4" s="5"/>
      <c r="D4" s="4"/>
      <c r="E4" s="4"/>
      <c r="F4" s="4"/>
      <c r="G4" s="4"/>
      <c r="H4" s="4"/>
      <c r="I4" s="4"/>
    </row>
    <row r="5" spans="1:11" ht="19.2" customHeight="1">
      <c r="F5" s="6"/>
      <c r="I5" s="180">
        <f>C15</f>
        <v>9</v>
      </c>
      <c r="J5" s="181">
        <f>C18</f>
        <v>12</v>
      </c>
      <c r="K5" s="181">
        <f>C24</f>
        <v>18</v>
      </c>
    </row>
    <row r="6" spans="1:11" ht="18" customHeight="1" thickBot="1">
      <c r="C6" s="22" t="s">
        <v>98</v>
      </c>
      <c r="D6" s="7" t="s">
        <v>49</v>
      </c>
      <c r="E6" s="8" t="s">
        <v>50</v>
      </c>
      <c r="F6" s="7" t="s">
        <v>134</v>
      </c>
      <c r="I6" s="74" t="s">
        <v>104</v>
      </c>
      <c r="J6" s="76" t="s">
        <v>21</v>
      </c>
      <c r="K6" s="76" t="s">
        <v>223</v>
      </c>
    </row>
    <row r="7" spans="1:11" ht="27" thickTop="1">
      <c r="B7" s="182" t="s">
        <v>88</v>
      </c>
      <c r="C7" s="32">
        <v>1</v>
      </c>
      <c r="D7" s="33" t="s">
        <v>218</v>
      </c>
      <c r="E7" s="52"/>
      <c r="F7" s="37" t="s">
        <v>85</v>
      </c>
      <c r="I7" s="75" t="s">
        <v>105</v>
      </c>
      <c r="J7" s="76" t="s">
        <v>22</v>
      </c>
      <c r="K7" s="76" t="s">
        <v>224</v>
      </c>
    </row>
    <row r="8" spans="1:11" ht="18" customHeight="1">
      <c r="B8" s="183"/>
      <c r="C8" s="34">
        <f>C7+1</f>
        <v>2</v>
      </c>
      <c r="D8" s="35" t="s">
        <v>86</v>
      </c>
      <c r="E8" s="53"/>
      <c r="F8" s="38" t="s">
        <v>89</v>
      </c>
      <c r="J8" s="76" t="s">
        <v>24</v>
      </c>
    </row>
    <row r="9" spans="1:11" ht="18" customHeight="1">
      <c r="B9" s="184"/>
      <c r="C9" s="34">
        <f t="shared" ref="C9:C24" si="0">C8+1</f>
        <v>3</v>
      </c>
      <c r="D9" s="36" t="s">
        <v>87</v>
      </c>
      <c r="E9" s="54"/>
      <c r="F9" s="38" t="s">
        <v>90</v>
      </c>
      <c r="J9" s="76" t="s">
        <v>26</v>
      </c>
    </row>
    <row r="10" spans="1:11" ht="18" customHeight="1">
      <c r="B10" s="185" t="s">
        <v>91</v>
      </c>
      <c r="C10" s="174">
        <f t="shared" si="0"/>
        <v>4</v>
      </c>
      <c r="D10" s="40" t="s">
        <v>100</v>
      </c>
      <c r="E10" s="55"/>
      <c r="F10" s="42" t="s">
        <v>83</v>
      </c>
      <c r="J10" s="76" t="s">
        <v>28</v>
      </c>
    </row>
    <row r="11" spans="1:11" ht="18" customHeight="1">
      <c r="B11" s="186"/>
      <c r="C11" s="173">
        <f t="shared" si="0"/>
        <v>5</v>
      </c>
      <c r="D11" s="41" t="s">
        <v>99</v>
      </c>
      <c r="E11" s="56"/>
      <c r="F11" s="43" t="s">
        <v>73</v>
      </c>
      <c r="J11" s="76" t="s">
        <v>30</v>
      </c>
    </row>
    <row r="12" spans="1:11" ht="18" customHeight="1">
      <c r="B12" s="186"/>
      <c r="C12" s="174">
        <f t="shared" si="0"/>
        <v>6</v>
      </c>
      <c r="D12" s="40" t="s">
        <v>100</v>
      </c>
      <c r="E12" s="57"/>
      <c r="F12" s="42" t="s">
        <v>82</v>
      </c>
      <c r="J12" s="76" t="s">
        <v>32</v>
      </c>
    </row>
    <row r="13" spans="1:11" ht="18" customHeight="1">
      <c r="B13" s="186"/>
      <c r="C13" s="173">
        <f t="shared" si="0"/>
        <v>7</v>
      </c>
      <c r="D13" s="41" t="s">
        <v>101</v>
      </c>
      <c r="E13" s="56"/>
      <c r="F13" s="43" t="s">
        <v>48</v>
      </c>
      <c r="J13" s="76" t="s">
        <v>33</v>
      </c>
    </row>
    <row r="14" spans="1:11" ht="18" customHeight="1">
      <c r="B14" s="186"/>
      <c r="C14" s="39">
        <f t="shared" si="0"/>
        <v>8</v>
      </c>
      <c r="D14" s="41" t="s">
        <v>102</v>
      </c>
      <c r="E14" s="58"/>
      <c r="F14" s="65">
        <v>32354</v>
      </c>
      <c r="J14" s="76" t="s">
        <v>34</v>
      </c>
    </row>
    <row r="15" spans="1:11" ht="18" customHeight="1">
      <c r="B15" s="186"/>
      <c r="C15" s="39">
        <f t="shared" si="0"/>
        <v>9</v>
      </c>
      <c r="D15" s="41" t="s">
        <v>103</v>
      </c>
      <c r="E15" s="59"/>
      <c r="F15" s="43" t="s">
        <v>137</v>
      </c>
      <c r="J15" s="76" t="s">
        <v>35</v>
      </c>
    </row>
    <row r="16" spans="1:11" ht="18" customHeight="1">
      <c r="B16" s="186"/>
      <c r="C16" s="175">
        <f t="shared" si="0"/>
        <v>10</v>
      </c>
      <c r="D16" s="166" t="s">
        <v>214</v>
      </c>
      <c r="E16" s="179"/>
      <c r="F16" s="168" t="s">
        <v>216</v>
      </c>
      <c r="J16" s="76" t="s">
        <v>36</v>
      </c>
    </row>
    <row r="17" spans="2:10" ht="18" customHeight="1">
      <c r="B17" s="187"/>
      <c r="C17" s="176">
        <f t="shared" si="0"/>
        <v>11</v>
      </c>
      <c r="D17" s="167" t="s">
        <v>92</v>
      </c>
      <c r="E17" s="60"/>
      <c r="F17" s="43" t="s">
        <v>107</v>
      </c>
      <c r="J17" s="76" t="s">
        <v>37</v>
      </c>
    </row>
    <row r="18" spans="2:10" ht="18.600000000000001" customHeight="1">
      <c r="B18" s="188" t="s">
        <v>97</v>
      </c>
      <c r="C18" s="44">
        <f t="shared" si="0"/>
        <v>12</v>
      </c>
      <c r="D18" s="45" t="s">
        <v>94</v>
      </c>
      <c r="E18" s="61"/>
      <c r="F18" s="46" t="s">
        <v>137</v>
      </c>
      <c r="J18" s="76" t="s">
        <v>38</v>
      </c>
    </row>
    <row r="19" spans="2:10" ht="18.600000000000001" customHeight="1">
      <c r="B19" s="189"/>
      <c r="C19" s="44">
        <f t="shared" si="0"/>
        <v>13</v>
      </c>
      <c r="D19" s="45" t="s">
        <v>93</v>
      </c>
      <c r="E19" s="61"/>
      <c r="F19" s="46" t="s">
        <v>136</v>
      </c>
      <c r="J19" s="76" t="s">
        <v>39</v>
      </c>
    </row>
    <row r="20" spans="2:10" ht="18.600000000000001" customHeight="1">
      <c r="B20" s="189"/>
      <c r="C20" s="178">
        <f t="shared" si="0"/>
        <v>14</v>
      </c>
      <c r="D20" s="169" t="s">
        <v>214</v>
      </c>
      <c r="E20" s="179"/>
      <c r="F20" s="171" t="s">
        <v>215</v>
      </c>
      <c r="J20" s="76" t="s">
        <v>40</v>
      </c>
    </row>
    <row r="21" spans="2:10" ht="18.600000000000001" customHeight="1">
      <c r="B21" s="189"/>
      <c r="C21" s="177">
        <f t="shared" si="0"/>
        <v>15</v>
      </c>
      <c r="D21" s="170" t="s">
        <v>95</v>
      </c>
      <c r="E21" s="60"/>
      <c r="F21" s="172" t="s">
        <v>108</v>
      </c>
      <c r="J21" s="76" t="s">
        <v>41</v>
      </c>
    </row>
    <row r="22" spans="2:10" ht="18.600000000000001" customHeight="1">
      <c r="B22" s="190"/>
      <c r="C22" s="44">
        <f t="shared" si="0"/>
        <v>16</v>
      </c>
      <c r="D22" s="45" t="s">
        <v>135</v>
      </c>
      <c r="E22" s="54"/>
      <c r="F22" s="47">
        <v>20</v>
      </c>
      <c r="J22" s="76" t="s">
        <v>42</v>
      </c>
    </row>
    <row r="23" spans="2:10" ht="18.600000000000001" customHeight="1">
      <c r="C23" s="48">
        <f t="shared" si="0"/>
        <v>17</v>
      </c>
      <c r="D23" s="49" t="s">
        <v>84</v>
      </c>
      <c r="E23" s="62"/>
      <c r="F23" s="50">
        <v>45611</v>
      </c>
      <c r="J23" s="76" t="s">
        <v>43</v>
      </c>
    </row>
    <row r="24" spans="2:10" ht="27" thickBot="1">
      <c r="B24" s="13"/>
      <c r="C24" s="48">
        <f t="shared" si="0"/>
        <v>18</v>
      </c>
      <c r="D24" s="49" t="s">
        <v>96</v>
      </c>
      <c r="E24" s="63"/>
      <c r="F24" s="51" t="s">
        <v>138</v>
      </c>
      <c r="J24" s="76" t="s">
        <v>44</v>
      </c>
    </row>
    <row r="25" spans="2:10" ht="18.600000000000001" customHeight="1" thickTop="1" thickBot="1">
      <c r="J25" s="76" t="s">
        <v>45</v>
      </c>
    </row>
    <row r="26" spans="2:10" ht="18.600000000000001" customHeight="1" thickTop="1">
      <c r="C26" s="67" t="s">
        <v>139</v>
      </c>
      <c r="D26" s="68"/>
      <c r="E26" s="68"/>
      <c r="F26" s="69"/>
      <c r="J26" s="76" t="s">
        <v>46</v>
      </c>
    </row>
    <row r="27" spans="2:10" ht="18.600000000000001" customHeight="1" thickBot="1">
      <c r="C27" s="70"/>
      <c r="D27" s="71" t="s">
        <v>140</v>
      </c>
      <c r="E27" s="72"/>
      <c r="F27" s="73"/>
      <c r="J27" s="76" t="s">
        <v>47</v>
      </c>
    </row>
    <row r="28" spans="2:10" ht="18.600000000000001" customHeight="1" thickTop="1"/>
    <row r="29" spans="2:10" ht="18.600000000000001" customHeight="1"/>
    <row r="30" spans="2:10" ht="18.600000000000001" customHeight="1"/>
  </sheetData>
  <mergeCells count="3">
    <mergeCell ref="B7:B9"/>
    <mergeCell ref="B10:B17"/>
    <mergeCell ref="B18:B22"/>
  </mergeCells>
  <phoneticPr fontId="2"/>
  <dataValidations count="3">
    <dataValidation type="list" allowBlank="1" showInputMessage="1" showErrorMessage="1" sqref="E15" xr:uid="{00000000-0002-0000-0100-000000000000}">
      <formula1>$I$6:$I$7</formula1>
    </dataValidation>
    <dataValidation type="list" allowBlank="1" showInputMessage="1" showErrorMessage="1" sqref="E18" xr:uid="{00000000-0002-0000-0100-000001000000}">
      <formula1>$J$6:$J$27</formula1>
    </dataValidation>
    <dataValidation type="list" allowBlank="1" showInputMessage="1" showErrorMessage="1" sqref="E24" xr:uid="{00000000-0002-0000-0100-000002000000}">
      <formula1>$K$6:$K$7</formula1>
    </dataValidation>
  </dataValidations>
  <pageMargins left="0.7" right="0.7" top="0.75" bottom="0.75" header="0.3" footer="0.3"/>
  <pageSetup paperSize="9" scale="78" fitToHeight="0" orientation="portrait" r:id="rId1"/>
  <colBreaks count="1" manualBreakCount="1">
    <brk id="7"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37"/>
  <sheetViews>
    <sheetView showZeros="0" view="pageBreakPreview" zoomScaleNormal="90" zoomScaleSheetLayoutView="100" workbookViewId="0">
      <selection sqref="A1:E1"/>
    </sheetView>
  </sheetViews>
  <sheetFormatPr defaultRowHeight="13.2"/>
  <cols>
    <col min="2" max="2" width="7.6640625" customWidth="1"/>
    <col min="3" max="3" width="7.33203125" customWidth="1"/>
    <col min="4" max="4" width="7.77734375" customWidth="1"/>
    <col min="5" max="5" width="7.109375" customWidth="1"/>
    <col min="6" max="6" width="12.21875" customWidth="1"/>
    <col min="7" max="7" width="12.6640625" customWidth="1"/>
    <col min="8" max="8" width="11.88671875" customWidth="1"/>
  </cols>
  <sheetData>
    <row r="1" spans="1:10" ht="18.75" customHeight="1">
      <c r="A1" s="197"/>
      <c r="B1" s="197"/>
      <c r="C1" s="197"/>
      <c r="D1" s="197"/>
      <c r="E1" s="197"/>
    </row>
    <row r="2" spans="1:10" ht="18.75" customHeight="1">
      <c r="A2" s="1"/>
      <c r="B2" s="1"/>
      <c r="C2" s="1"/>
    </row>
    <row r="3" spans="1:10" ht="18.75" customHeight="1">
      <c r="A3" s="198"/>
      <c r="B3" s="198"/>
      <c r="C3" s="198"/>
      <c r="D3" s="198"/>
      <c r="E3" s="198"/>
      <c r="F3" s="198"/>
      <c r="G3" s="198"/>
      <c r="H3" s="198"/>
      <c r="I3" s="198"/>
    </row>
    <row r="4" spans="1:10" ht="18.75" customHeight="1">
      <c r="H4" s="199" t="s">
        <v>0</v>
      </c>
      <c r="I4" s="199"/>
    </row>
    <row r="5" spans="1:10" ht="18.75" customHeight="1">
      <c r="H5" s="200">
        <f>基本データ入力!E23</f>
        <v>0</v>
      </c>
      <c r="I5" s="200"/>
    </row>
    <row r="6" spans="1:10" ht="18.75" customHeight="1"/>
    <row r="7" spans="1:10" ht="18.75" customHeight="1">
      <c r="A7" s="197" t="s">
        <v>5</v>
      </c>
      <c r="B7" s="197"/>
      <c r="C7" s="197"/>
      <c r="D7" s="197"/>
      <c r="E7" s="197"/>
    </row>
    <row r="8" spans="1:10" ht="18.75" customHeight="1"/>
    <row r="9" spans="1:10" ht="18.75" customHeight="1">
      <c r="F9" t="s">
        <v>1</v>
      </c>
      <c r="G9" s="202">
        <f>基本データ入力!E17</f>
        <v>0</v>
      </c>
      <c r="H9" s="202"/>
      <c r="I9" s="202"/>
    </row>
    <row r="10" spans="1:10" ht="18.75" customHeight="1">
      <c r="F10" t="s">
        <v>3</v>
      </c>
      <c r="G10" s="202">
        <f>基本データ入力!E11</f>
        <v>0</v>
      </c>
      <c r="H10" s="202"/>
      <c r="I10" s="202"/>
    </row>
    <row r="11" spans="1:10" ht="18.75" customHeight="1">
      <c r="F11" t="s">
        <v>4</v>
      </c>
      <c r="G11" s="202">
        <f>基本データ入力!E13</f>
        <v>0</v>
      </c>
      <c r="H11" s="202"/>
      <c r="I11" s="202"/>
    </row>
    <row r="12" spans="1:10" ht="18.75" customHeight="1">
      <c r="I12" s="2"/>
    </row>
    <row r="13" spans="1:10" ht="18.75" customHeight="1"/>
    <row r="14" spans="1:10" ht="18.75" customHeight="1">
      <c r="A14" s="198" t="s">
        <v>2</v>
      </c>
      <c r="B14" s="198"/>
      <c r="C14" s="198"/>
      <c r="D14" s="198"/>
      <c r="E14" s="198"/>
      <c r="F14" s="198"/>
      <c r="G14" s="198"/>
      <c r="H14" s="198"/>
      <c r="I14" s="198"/>
    </row>
    <row r="15" spans="1:10" ht="18.75" customHeight="1"/>
    <row r="16" spans="1:10" ht="18.75" customHeight="1">
      <c r="A16" s="201" t="str">
        <f>"　宮崎県介護ロボット導入支援事業費補助金交付要綱に基づく令和６年度宮崎県介護ロボット導入支援事業費補助金については、"&amp;TEXT('収支予算書（様式第２号）'!$D$14,"#,###")&amp;"円を交付されるよう補助金等の交付に関する規則（昭和３９年宮崎県規則第４９条）第３条の規定により、関係書類を添えて申請する。"</f>
        <v>　宮崎県介護ロボット導入支援事業費補助金交付要綱に基づく令和６年度宮崎県介護ロボット導入支援事業費補助金については、円を交付されるよう補助金等の交付に関する規則（昭和３９年宮崎県規則第４９条）第３条の規定により、関係書類を添えて申請する。</v>
      </c>
      <c r="B16" s="201"/>
      <c r="C16" s="201"/>
      <c r="D16" s="201"/>
      <c r="E16" s="201"/>
      <c r="F16" s="201"/>
      <c r="G16" s="201"/>
      <c r="H16" s="201"/>
      <c r="I16" s="201"/>
      <c r="J16" s="23"/>
    </row>
    <row r="17" spans="1:10" ht="18.75" customHeight="1">
      <c r="A17" s="201"/>
      <c r="B17" s="201"/>
      <c r="C17" s="201"/>
      <c r="D17" s="201"/>
      <c r="E17" s="201"/>
      <c r="F17" s="201"/>
      <c r="G17" s="201"/>
      <c r="H17" s="201"/>
      <c r="I17" s="201"/>
      <c r="J17" s="23"/>
    </row>
    <row r="18" spans="1:10" ht="18.75" customHeight="1">
      <c r="A18" s="201"/>
      <c r="B18" s="201"/>
      <c r="C18" s="201"/>
      <c r="D18" s="201"/>
      <c r="E18" s="201"/>
      <c r="F18" s="201"/>
      <c r="G18" s="201"/>
      <c r="H18" s="201"/>
      <c r="I18" s="201"/>
    </row>
    <row r="19" spans="1:10" ht="11.25" customHeight="1">
      <c r="A19" s="201"/>
      <c r="B19" s="201"/>
      <c r="C19" s="201"/>
      <c r="D19" s="201"/>
      <c r="E19" s="201"/>
      <c r="F19" s="201"/>
      <c r="G19" s="201"/>
      <c r="H19" s="201"/>
      <c r="I19" s="201"/>
    </row>
    <row r="20" spans="1:10" ht="18.75" customHeight="1"/>
    <row r="21" spans="1:10" ht="18.75" customHeight="1">
      <c r="A21" s="198"/>
      <c r="B21" s="198"/>
      <c r="C21" s="198"/>
      <c r="D21" s="198"/>
      <c r="E21" s="198"/>
      <c r="F21" s="198"/>
      <c r="G21" s="198"/>
      <c r="H21" s="198"/>
      <c r="I21" s="198"/>
    </row>
    <row r="22" spans="1:10" ht="18.600000000000001" customHeight="1">
      <c r="A22" t="s">
        <v>6</v>
      </c>
    </row>
    <row r="23" spans="1:10" ht="19.2" customHeight="1">
      <c r="A23" t="s">
        <v>207</v>
      </c>
    </row>
    <row r="24" spans="1:10" ht="19.2" customHeight="1">
      <c r="A24" t="s">
        <v>208</v>
      </c>
    </row>
    <row r="25" spans="1:10" ht="19.2" customHeight="1">
      <c r="A25" t="s">
        <v>213</v>
      </c>
    </row>
    <row r="26" spans="1:10" ht="19.2" customHeight="1">
      <c r="A26" t="s">
        <v>7</v>
      </c>
    </row>
    <row r="27" spans="1:10" ht="19.2" customHeight="1">
      <c r="A27" t="s">
        <v>209</v>
      </c>
    </row>
    <row r="28" spans="1:10" ht="19.2" customHeight="1">
      <c r="A28" t="s">
        <v>219</v>
      </c>
    </row>
    <row r="29" spans="1:10" ht="19.2" customHeight="1">
      <c r="A29" t="s">
        <v>210</v>
      </c>
    </row>
    <row r="30" spans="1:10" ht="19.2" customHeight="1">
      <c r="A30" t="s">
        <v>211</v>
      </c>
    </row>
    <row r="31" spans="1:10" ht="19.2" customHeight="1">
      <c r="A31" t="s">
        <v>212</v>
      </c>
    </row>
    <row r="32" spans="1:10" ht="19.2" customHeight="1">
      <c r="A32" t="s">
        <v>217</v>
      </c>
    </row>
    <row r="33" spans="1:7" ht="22.8" customHeight="1"/>
    <row r="34" spans="1:7" ht="22.8" customHeight="1">
      <c r="A34" t="s">
        <v>10</v>
      </c>
    </row>
    <row r="35" spans="1:7" ht="22.8" customHeight="1">
      <c r="A35" s="194" t="s">
        <v>8</v>
      </c>
      <c r="B35" s="195"/>
      <c r="C35" s="196"/>
      <c r="D35" s="191">
        <f>基本データ入力!E7</f>
        <v>0</v>
      </c>
      <c r="E35" s="192"/>
      <c r="F35" s="192"/>
      <c r="G35" s="193"/>
    </row>
    <row r="36" spans="1:7" ht="22.8" customHeight="1">
      <c r="A36" s="194" t="s">
        <v>9</v>
      </c>
      <c r="B36" s="195"/>
      <c r="C36" s="196"/>
      <c r="D36" s="191">
        <f>基本データ入力!E8</f>
        <v>0</v>
      </c>
      <c r="E36" s="192"/>
      <c r="F36" s="192"/>
      <c r="G36" s="193"/>
    </row>
    <row r="37" spans="1:7" ht="22.8" customHeight="1">
      <c r="A37" s="194" t="s">
        <v>11</v>
      </c>
      <c r="B37" s="195"/>
      <c r="C37" s="196"/>
      <c r="D37" s="191">
        <f>基本データ入力!E9</f>
        <v>0</v>
      </c>
      <c r="E37" s="192"/>
      <c r="F37" s="192"/>
      <c r="G37" s="193"/>
    </row>
  </sheetData>
  <mergeCells count="17">
    <mergeCell ref="A1:E1"/>
    <mergeCell ref="A7:E7"/>
    <mergeCell ref="A3:I3"/>
    <mergeCell ref="A21:I21"/>
    <mergeCell ref="H4:I4"/>
    <mergeCell ref="H5:I5"/>
    <mergeCell ref="A16:I19"/>
    <mergeCell ref="A14:I14"/>
    <mergeCell ref="G9:I9"/>
    <mergeCell ref="G10:I10"/>
    <mergeCell ref="G11:I11"/>
    <mergeCell ref="D37:G37"/>
    <mergeCell ref="D36:G36"/>
    <mergeCell ref="D35:G35"/>
    <mergeCell ref="A37:C37"/>
    <mergeCell ref="A36:C36"/>
    <mergeCell ref="A35:C35"/>
  </mergeCells>
  <phoneticPr fontId="2"/>
  <printOptions horizontalCentered="1"/>
  <pageMargins left="0.39370078740157483" right="0.19685039370078741"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77D8-7745-4AAB-BB83-7D9F2E70E929}">
  <dimension ref="A1:M92"/>
  <sheetViews>
    <sheetView showZeros="0" view="pageBreakPreview" zoomScale="85" zoomScaleNormal="100" zoomScaleSheetLayoutView="85" workbookViewId="0"/>
  </sheetViews>
  <sheetFormatPr defaultColWidth="9" defaultRowHeight="13.2"/>
  <cols>
    <col min="1" max="1" width="23.21875" style="79" customWidth="1"/>
    <col min="2" max="2" width="16.6640625" style="79" customWidth="1"/>
    <col min="3" max="3" width="16.77734375" style="79" customWidth="1"/>
    <col min="4" max="4" width="23" style="79" customWidth="1"/>
    <col min="5" max="5" width="22.21875" style="79" customWidth="1"/>
    <col min="6" max="6" width="19.6640625" style="79" customWidth="1"/>
    <col min="7" max="7" width="20.109375" style="79" customWidth="1"/>
    <col min="8" max="8" width="2.88671875" style="79" customWidth="1"/>
    <col min="9" max="12" width="9" style="79"/>
    <col min="13" max="13" width="11" style="79" bestFit="1" customWidth="1"/>
    <col min="14" max="16384" width="9" style="79"/>
  </cols>
  <sheetData>
    <row r="1" spans="1:13" ht="14.4">
      <c r="A1" s="77" t="s">
        <v>144</v>
      </c>
      <c r="B1" s="78"/>
      <c r="C1" s="78"/>
      <c r="D1" s="78"/>
      <c r="E1" s="78"/>
      <c r="F1" s="78"/>
      <c r="G1" s="78"/>
    </row>
    <row r="2" spans="1:13" ht="10.199999999999999" customHeight="1">
      <c r="A2" s="78"/>
      <c r="B2" s="78"/>
      <c r="C2" s="78"/>
      <c r="D2" s="78"/>
      <c r="E2" s="78"/>
      <c r="F2" s="78"/>
      <c r="G2" s="78"/>
    </row>
    <row r="3" spans="1:13" ht="25.2" customHeight="1">
      <c r="A3" s="218" t="s">
        <v>201</v>
      </c>
      <c r="B3" s="218"/>
      <c r="C3" s="218"/>
      <c r="D3" s="218"/>
      <c r="E3" s="218"/>
      <c r="F3" s="218"/>
      <c r="G3" s="218"/>
    </row>
    <row r="4" spans="1:13" ht="22.2" customHeight="1">
      <c r="A4" s="80"/>
      <c r="B4" s="80"/>
      <c r="C4" s="80"/>
      <c r="D4" s="80"/>
      <c r="E4" s="146" t="s">
        <v>12</v>
      </c>
      <c r="F4" s="226">
        <f>基本データ入力!E19</f>
        <v>0</v>
      </c>
      <c r="G4" s="226"/>
    </row>
    <row r="5" spans="1:13" ht="13.2" customHeight="1">
      <c r="A5" s="80"/>
      <c r="B5" s="80"/>
      <c r="C5" s="80"/>
      <c r="D5" s="80"/>
      <c r="E5" s="81"/>
      <c r="F5" s="81"/>
      <c r="G5" s="81"/>
    </row>
    <row r="6" spans="1:13" ht="15.6" customHeight="1">
      <c r="A6" s="219" t="s">
        <v>13</v>
      </c>
      <c r="B6" s="211" t="s">
        <v>14</v>
      </c>
      <c r="C6" s="223"/>
      <c r="D6" s="223"/>
      <c r="E6" s="225"/>
      <c r="F6" s="80"/>
      <c r="G6" s="80"/>
    </row>
    <row r="7" spans="1:13" ht="15.6" customHeight="1">
      <c r="A7" s="220"/>
      <c r="B7" s="222"/>
      <c r="C7" s="224"/>
      <c r="D7" s="223"/>
      <c r="E7" s="225"/>
      <c r="F7" s="80"/>
      <c r="G7" s="80"/>
    </row>
    <row r="8" spans="1:13" ht="15.6" customHeight="1">
      <c r="A8" s="221"/>
      <c r="B8" s="222"/>
      <c r="C8" s="224"/>
      <c r="D8" s="223"/>
      <c r="E8" s="225"/>
      <c r="F8" s="78"/>
      <c r="G8" s="78"/>
    </row>
    <row r="9" spans="1:13" ht="15.6" customHeight="1">
      <c r="A9" s="204">
        <f>基本データ入力!E18</f>
        <v>0</v>
      </c>
      <c r="B9" s="208">
        <f>基本データ入力!E22</f>
        <v>0</v>
      </c>
      <c r="C9" s="224"/>
      <c r="D9" s="223"/>
      <c r="E9" s="223"/>
      <c r="F9" s="78"/>
      <c r="G9" s="78"/>
    </row>
    <row r="10" spans="1:13" ht="15.6" customHeight="1">
      <c r="A10" s="205"/>
      <c r="B10" s="227"/>
      <c r="C10" s="224"/>
      <c r="D10" s="223"/>
      <c r="E10" s="223"/>
      <c r="F10" s="88"/>
      <c r="G10" s="88"/>
    </row>
    <row r="11" spans="1:13" ht="19.2" customHeight="1">
      <c r="A11" s="86"/>
      <c r="B11" s="86"/>
      <c r="C11" s="86"/>
      <c r="D11" s="84"/>
      <c r="E11" s="84"/>
      <c r="F11" s="88"/>
      <c r="G11" s="88"/>
    </row>
    <row r="12" spans="1:13" ht="19.2" customHeight="1">
      <c r="A12" s="86"/>
      <c r="B12" s="86"/>
      <c r="C12" s="86"/>
      <c r="D12" s="84"/>
      <c r="E12" s="84"/>
      <c r="F12" s="88"/>
      <c r="G12" s="88"/>
    </row>
    <row r="13" spans="1:13" ht="14.4">
      <c r="A13" s="89" t="s">
        <v>145</v>
      </c>
      <c r="B13" s="77"/>
      <c r="C13" s="77"/>
      <c r="D13" s="77"/>
      <c r="E13" s="77"/>
      <c r="F13" s="77"/>
      <c r="G13" s="90" t="s">
        <v>146</v>
      </c>
    </row>
    <row r="14" spans="1:13" s="93" customFormat="1" ht="49.2" customHeight="1">
      <c r="A14" s="82" t="s">
        <v>147</v>
      </c>
      <c r="B14" s="82" t="s">
        <v>15</v>
      </c>
      <c r="C14" s="82" t="s">
        <v>148</v>
      </c>
      <c r="D14" s="82" t="s">
        <v>149</v>
      </c>
      <c r="E14" s="91" t="s">
        <v>150</v>
      </c>
      <c r="F14" s="91" t="s">
        <v>16</v>
      </c>
      <c r="G14" s="91" t="s">
        <v>202</v>
      </c>
      <c r="H14" s="92"/>
    </row>
    <row r="15" spans="1:13" ht="15" customHeight="1">
      <c r="A15" s="94"/>
      <c r="B15" s="94"/>
      <c r="C15" s="95" t="s">
        <v>152</v>
      </c>
      <c r="D15" s="94" t="s">
        <v>17</v>
      </c>
      <c r="E15" s="96" t="s">
        <v>153</v>
      </c>
      <c r="F15" s="97" t="s">
        <v>18</v>
      </c>
      <c r="G15" s="97" t="s">
        <v>19</v>
      </c>
      <c r="H15" s="98"/>
    </row>
    <row r="16" spans="1:13" ht="22.2" customHeight="1">
      <c r="A16" s="147"/>
      <c r="B16" s="140"/>
      <c r="C16" s="151"/>
      <c r="D16" s="152">
        <f>ROUNDDOWN(C16*4/5,0)</f>
        <v>0</v>
      </c>
      <c r="E16" s="153" t="str">
        <f>IFERROR(ROUNDDOWN(MIN(D16,IF(A16="","",IF(A16="移乗支援",1000000,IF(A16="入浴支援",1000000,IF(A16="その他",1000000,300000))))),-3),"")</f>
        <v/>
      </c>
      <c r="F16" s="143"/>
      <c r="G16" s="159" t="str">
        <f>IFERROR(E16*F16,"")</f>
        <v/>
      </c>
      <c r="H16" s="98"/>
      <c r="K16" s="3" t="s">
        <v>206</v>
      </c>
      <c r="M16" s="150">
        <v>300000</v>
      </c>
    </row>
    <row r="17" spans="1:13" ht="22.2" customHeight="1">
      <c r="A17" s="147"/>
      <c r="B17" s="141"/>
      <c r="C17" s="151"/>
      <c r="D17" s="152">
        <f t="shared" ref="D17:D19" si="0">ROUNDDOWN(C17*4/5,0)</f>
        <v>0</v>
      </c>
      <c r="E17" s="153" t="str">
        <f t="shared" ref="E17:E19" si="1">IFERROR(ROUNDDOWN(MIN(D17,IF(A17="","",IF(A17="移乗支援",1000000,IF(A17="入浴支援",1000000,IF(A17="その他",1000000,300000))))),-3),"")</f>
        <v/>
      </c>
      <c r="F17" s="143"/>
      <c r="G17" s="159" t="str">
        <f t="shared" ref="G17:G19" si="2">IFERROR(E17*F17,"")</f>
        <v/>
      </c>
      <c r="H17" s="98"/>
      <c r="K17" s="3" t="s">
        <v>23</v>
      </c>
      <c r="M17" s="150">
        <v>1000000</v>
      </c>
    </row>
    <row r="18" spans="1:13" ht="22.2" customHeight="1">
      <c r="A18" s="148"/>
      <c r="B18" s="142"/>
      <c r="C18" s="154"/>
      <c r="D18" s="152">
        <f t="shared" si="0"/>
        <v>0</v>
      </c>
      <c r="E18" s="155" t="str">
        <f t="shared" si="1"/>
        <v/>
      </c>
      <c r="F18" s="144"/>
      <c r="G18" s="160" t="str">
        <f t="shared" si="2"/>
        <v/>
      </c>
      <c r="K18" s="3" t="s">
        <v>25</v>
      </c>
    </row>
    <row r="19" spans="1:13" ht="22.2" customHeight="1" thickBot="1">
      <c r="A19" s="149"/>
      <c r="B19" s="141"/>
      <c r="C19" s="156"/>
      <c r="D19" s="157">
        <f t="shared" si="0"/>
        <v>0</v>
      </c>
      <c r="E19" s="158" t="str">
        <f t="shared" si="1"/>
        <v/>
      </c>
      <c r="F19" s="145"/>
      <c r="G19" s="161" t="str">
        <f t="shared" si="2"/>
        <v/>
      </c>
      <c r="K19" s="3" t="s">
        <v>27</v>
      </c>
    </row>
    <row r="20" spans="1:13" ht="24" customHeight="1" thickBot="1">
      <c r="A20" s="105" t="s">
        <v>20</v>
      </c>
      <c r="B20" s="106"/>
      <c r="C20" s="107"/>
      <c r="D20" s="107"/>
      <c r="E20" s="107"/>
      <c r="F20" s="108">
        <f>SUM(F16:F19)</f>
        <v>0</v>
      </c>
      <c r="G20" s="162">
        <f>SUM(G16:G19)</f>
        <v>0</v>
      </c>
      <c r="H20" s="109"/>
      <c r="K20" s="3" t="s">
        <v>29</v>
      </c>
    </row>
    <row r="21" spans="1:13" s="113" customFormat="1" ht="13.2" customHeight="1">
      <c r="A21" s="110" t="s">
        <v>154</v>
      </c>
      <c r="B21" s="111"/>
      <c r="C21" s="77"/>
      <c r="D21" s="77"/>
      <c r="E21" s="77"/>
      <c r="F21" s="77"/>
      <c r="G21" s="112"/>
      <c r="K21" s="3" t="s">
        <v>31</v>
      </c>
    </row>
    <row r="22" spans="1:13" s="113" customFormat="1" ht="13.2" customHeight="1">
      <c r="A22" s="203" t="s">
        <v>155</v>
      </c>
      <c r="B22" s="203"/>
      <c r="C22" s="203"/>
      <c r="D22" s="203"/>
      <c r="E22" s="203"/>
      <c r="F22" s="203"/>
      <c r="G22" s="77"/>
      <c r="K22" s="113" t="s">
        <v>205</v>
      </c>
    </row>
    <row r="23" spans="1:13" s="113" customFormat="1" ht="24" customHeight="1">
      <c r="A23" s="110"/>
      <c r="B23" s="111"/>
      <c r="C23" s="77"/>
      <c r="D23" s="77"/>
      <c r="E23" s="77"/>
      <c r="F23" s="77"/>
      <c r="G23" s="90"/>
    </row>
    <row r="24" spans="1:13" ht="14.4">
      <c r="A24" s="89" t="s">
        <v>156</v>
      </c>
      <c r="B24" s="77"/>
      <c r="C24" s="77"/>
      <c r="D24" s="77"/>
      <c r="E24" s="77"/>
      <c r="F24" s="77"/>
      <c r="G24" s="77"/>
    </row>
    <row r="25" spans="1:13" ht="14.4">
      <c r="A25" s="115" t="s">
        <v>157</v>
      </c>
      <c r="B25" s="77"/>
      <c r="C25" s="77"/>
      <c r="D25" s="77"/>
      <c r="E25" s="77"/>
      <c r="F25" s="77"/>
      <c r="G25" s="77"/>
    </row>
    <row r="26" spans="1:13" ht="14.4">
      <c r="A26" s="115" t="s">
        <v>158</v>
      </c>
      <c r="B26" s="77"/>
      <c r="C26" s="77"/>
      <c r="D26" s="90"/>
    </row>
    <row r="27" spans="1:13" ht="14.4">
      <c r="A27" s="115"/>
      <c r="B27" s="77"/>
      <c r="C27" s="77"/>
      <c r="D27" s="90" t="s">
        <v>146</v>
      </c>
    </row>
    <row r="28" spans="1:13" s="93" customFormat="1" ht="49.2" customHeight="1">
      <c r="A28" s="82" t="s">
        <v>147</v>
      </c>
      <c r="B28" s="82" t="s">
        <v>15</v>
      </c>
      <c r="C28" s="87" t="s">
        <v>159</v>
      </c>
      <c r="D28" s="91" t="s">
        <v>204</v>
      </c>
      <c r="E28" s="92"/>
    </row>
    <row r="29" spans="1:13" ht="15" customHeight="1">
      <c r="A29" s="94"/>
      <c r="B29" s="94"/>
      <c r="C29" s="95" t="s">
        <v>152</v>
      </c>
      <c r="D29" s="95" t="s">
        <v>160</v>
      </c>
      <c r="E29" s="98"/>
    </row>
    <row r="30" spans="1:13" ht="22.2" customHeight="1">
      <c r="A30" s="99"/>
      <c r="B30" s="99"/>
      <c r="C30" s="100"/>
      <c r="D30" s="100"/>
      <c r="E30" s="98"/>
    </row>
    <row r="31" spans="1:13" ht="22.2" customHeight="1">
      <c r="A31" s="101"/>
      <c r="B31" s="101"/>
      <c r="C31" s="102"/>
      <c r="D31" s="100"/>
      <c r="E31" s="98"/>
    </row>
    <row r="32" spans="1:13" ht="22.2" customHeight="1">
      <c r="A32" s="101"/>
      <c r="B32" s="101"/>
      <c r="C32" s="102"/>
      <c r="D32" s="100"/>
      <c r="E32" s="98"/>
    </row>
    <row r="33" spans="1:7" ht="22.2" customHeight="1" thickBot="1">
      <c r="A33" s="103"/>
      <c r="B33" s="103"/>
      <c r="C33" s="104"/>
      <c r="D33" s="104"/>
      <c r="E33" s="98"/>
    </row>
    <row r="34" spans="1:7" ht="24" customHeight="1" thickBot="1">
      <c r="A34" s="105" t="s">
        <v>20</v>
      </c>
      <c r="B34" s="116"/>
      <c r="C34" s="117"/>
      <c r="D34" s="117"/>
      <c r="E34" s="109"/>
    </row>
    <row r="35" spans="1:7" s="113" customFormat="1" ht="14.4">
      <c r="A35" s="203" t="s">
        <v>161</v>
      </c>
      <c r="B35" s="203"/>
      <c r="C35" s="203"/>
      <c r="D35" s="203"/>
      <c r="E35" s="203"/>
      <c r="F35" s="203"/>
      <c r="G35" s="77"/>
    </row>
    <row r="36" spans="1:7" s="113" customFormat="1" ht="24" customHeight="1">
      <c r="A36" s="110"/>
      <c r="B36" s="111"/>
      <c r="C36" s="77"/>
      <c r="D36" s="77"/>
      <c r="E36" s="77"/>
      <c r="F36" s="77"/>
      <c r="G36" s="77"/>
    </row>
    <row r="37" spans="1:7" s="113" customFormat="1" ht="14.4">
      <c r="A37" s="115" t="s">
        <v>162</v>
      </c>
      <c r="B37" s="78"/>
      <c r="C37" s="78"/>
      <c r="D37" s="90"/>
      <c r="E37" s="78"/>
      <c r="F37" s="90"/>
      <c r="G37" s="77"/>
    </row>
    <row r="38" spans="1:7" s="113" customFormat="1" ht="14.4">
      <c r="A38" s="115"/>
      <c r="B38" s="78"/>
      <c r="C38" s="118" t="s">
        <v>163</v>
      </c>
      <c r="D38" s="78"/>
      <c r="E38" s="90"/>
      <c r="F38" s="77"/>
    </row>
    <row r="39" spans="1:7" s="113" customFormat="1" ht="55.8" customHeight="1">
      <c r="A39" s="211" t="s">
        <v>164</v>
      </c>
      <c r="B39" s="82" t="s">
        <v>165</v>
      </c>
      <c r="C39" s="82" t="s">
        <v>204</v>
      </c>
      <c r="D39" s="86"/>
    </row>
    <row r="40" spans="1:7" ht="13.2" customHeight="1">
      <c r="A40" s="211"/>
      <c r="B40" s="95" t="s">
        <v>166</v>
      </c>
      <c r="C40" s="119" t="s">
        <v>167</v>
      </c>
      <c r="D40" s="90"/>
    </row>
    <row r="41" spans="1:7" ht="24" customHeight="1">
      <c r="A41" s="83" t="s">
        <v>168</v>
      </c>
      <c r="B41" s="120"/>
      <c r="C41" s="121">
        <f>B41*4/5</f>
        <v>0</v>
      </c>
      <c r="D41" s="90"/>
    </row>
    <row r="42" spans="1:7" ht="24" customHeight="1">
      <c r="A42" s="83" t="s">
        <v>169</v>
      </c>
      <c r="B42" s="120"/>
      <c r="C42" s="121">
        <f t="shared" ref="C42:C45" si="3">B42*4/5</f>
        <v>0</v>
      </c>
      <c r="D42" s="90"/>
    </row>
    <row r="43" spans="1:7" ht="24" customHeight="1">
      <c r="A43" s="83" t="s">
        <v>170</v>
      </c>
      <c r="B43" s="120"/>
      <c r="C43" s="121">
        <f t="shared" si="3"/>
        <v>0</v>
      </c>
      <c r="D43" s="90"/>
    </row>
    <row r="44" spans="1:7" ht="24" customHeight="1">
      <c r="A44" s="83" t="s">
        <v>171</v>
      </c>
      <c r="B44" s="120"/>
      <c r="C44" s="121">
        <f t="shared" si="3"/>
        <v>0</v>
      </c>
      <c r="D44" s="90"/>
    </row>
    <row r="45" spans="1:7" ht="24" customHeight="1" thickBot="1">
      <c r="A45" s="82" t="s">
        <v>172</v>
      </c>
      <c r="B45" s="120"/>
      <c r="C45" s="120">
        <f t="shared" si="3"/>
        <v>0</v>
      </c>
      <c r="D45" s="78"/>
    </row>
    <row r="46" spans="1:7" ht="24" customHeight="1" thickBot="1">
      <c r="A46" s="122" t="s">
        <v>173</v>
      </c>
      <c r="B46" s="123">
        <f>SUM(B41:B45)</f>
        <v>0</v>
      </c>
      <c r="C46" s="124">
        <f>SUM(C41:C45)</f>
        <v>0</v>
      </c>
      <c r="D46" s="78"/>
    </row>
    <row r="47" spans="1:7" s="125" customFormat="1" ht="12">
      <c r="A47" s="203" t="s">
        <v>161</v>
      </c>
      <c r="B47" s="203"/>
      <c r="C47" s="203"/>
      <c r="D47" s="203"/>
      <c r="E47" s="203"/>
      <c r="F47" s="203"/>
      <c r="G47" s="110"/>
    </row>
    <row r="48" spans="1:7" ht="14.25" customHeight="1">
      <c r="A48" s="203"/>
      <c r="B48" s="203"/>
      <c r="C48" s="203"/>
      <c r="D48" s="203"/>
      <c r="E48" s="203"/>
      <c r="F48" s="203"/>
      <c r="G48" s="78"/>
    </row>
    <row r="49" spans="1:7" ht="24" customHeight="1">
      <c r="A49" s="203"/>
      <c r="B49" s="203"/>
      <c r="C49" s="203"/>
      <c r="D49" s="203"/>
      <c r="E49" s="203"/>
      <c r="F49" s="203"/>
      <c r="G49" s="78"/>
    </row>
    <row r="50" spans="1:7" s="113" customFormat="1" ht="14.4">
      <c r="A50" s="115" t="s">
        <v>174</v>
      </c>
      <c r="B50" s="78"/>
      <c r="C50" s="78"/>
      <c r="D50" s="78"/>
      <c r="E50" s="78"/>
      <c r="F50" s="77"/>
      <c r="G50" s="77"/>
    </row>
    <row r="51" spans="1:7" s="113" customFormat="1" ht="16.2" customHeight="1">
      <c r="A51" s="115"/>
      <c r="B51" s="78"/>
      <c r="C51" s="90" t="s">
        <v>146</v>
      </c>
      <c r="D51" s="78"/>
      <c r="E51" s="78"/>
      <c r="F51" s="77"/>
      <c r="G51" s="77"/>
    </row>
    <row r="52" spans="1:7" s="113" customFormat="1" ht="55.8" customHeight="1">
      <c r="A52" s="211" t="s">
        <v>164</v>
      </c>
      <c r="B52" s="82" t="s">
        <v>159</v>
      </c>
      <c r="C52" s="82" t="s">
        <v>203</v>
      </c>
    </row>
    <row r="53" spans="1:7" ht="13.2" customHeight="1">
      <c r="A53" s="211"/>
      <c r="B53" s="95" t="s">
        <v>166</v>
      </c>
      <c r="C53" s="119" t="s">
        <v>167</v>
      </c>
    </row>
    <row r="54" spans="1:7" ht="24" customHeight="1">
      <c r="A54" s="83" t="s">
        <v>175</v>
      </c>
      <c r="B54" s="163"/>
      <c r="C54" s="215"/>
    </row>
    <row r="55" spans="1:7" ht="24" customHeight="1">
      <c r="A55" s="83" t="s">
        <v>176</v>
      </c>
      <c r="B55" s="163"/>
      <c r="C55" s="216"/>
    </row>
    <row r="56" spans="1:7" ht="24" customHeight="1" thickBot="1">
      <c r="A56" s="85" t="s">
        <v>177</v>
      </c>
      <c r="B56" s="163"/>
      <c r="C56" s="217"/>
    </row>
    <row r="57" spans="1:7" ht="27" thickBot="1">
      <c r="A57" s="122" t="s">
        <v>173</v>
      </c>
      <c r="B57" s="164">
        <f>SUM(B54:B56)</f>
        <v>0</v>
      </c>
      <c r="C57" s="164">
        <f>ROUNDDOWN(B57*4/5,-3)</f>
        <v>0</v>
      </c>
      <c r="D57" s="109"/>
      <c r="E57" s="126" t="s">
        <v>178</v>
      </c>
      <c r="F57" s="165">
        <f>IF(D34+C46+C57&lt;=10000000,D34+C46+C57,10000000)</f>
        <v>0</v>
      </c>
    </row>
    <row r="58" spans="1:7" ht="12.6" customHeight="1">
      <c r="A58" s="127" t="s">
        <v>179</v>
      </c>
      <c r="B58" s="114"/>
      <c r="C58" s="114"/>
      <c r="D58" s="114"/>
      <c r="E58" s="127" t="s">
        <v>180</v>
      </c>
      <c r="F58" s="128"/>
      <c r="G58" s="78"/>
    </row>
    <row r="59" spans="1:7" ht="14.4" customHeight="1">
      <c r="A59" s="114"/>
      <c r="B59" s="114"/>
      <c r="C59" s="114"/>
      <c r="D59" s="114"/>
      <c r="E59" s="114"/>
      <c r="F59" s="114"/>
      <c r="G59" s="78"/>
    </row>
    <row r="60" spans="1:7" ht="14.4" customHeight="1">
      <c r="A60" s="114"/>
      <c r="B60" s="114"/>
      <c r="C60" s="114"/>
      <c r="D60" s="114"/>
      <c r="E60" s="114"/>
      <c r="F60" s="114"/>
      <c r="G60" s="78"/>
    </row>
    <row r="61" spans="1:7" ht="14.4" hidden="1">
      <c r="A61" s="89" t="s">
        <v>181</v>
      </c>
      <c r="B61" s="77"/>
      <c r="C61" s="77"/>
      <c r="D61" s="77"/>
      <c r="E61" s="77"/>
      <c r="F61" s="90" t="s">
        <v>146</v>
      </c>
      <c r="G61" s="78"/>
    </row>
    <row r="62" spans="1:7" s="93" customFormat="1" ht="49.2" hidden="1" customHeight="1">
      <c r="A62" s="82" t="s">
        <v>182</v>
      </c>
      <c r="B62" s="82" t="s">
        <v>183</v>
      </c>
      <c r="C62" s="87" t="s">
        <v>159</v>
      </c>
      <c r="D62" s="82" t="s">
        <v>184</v>
      </c>
      <c r="E62" s="82" t="s">
        <v>185</v>
      </c>
      <c r="F62" s="82" t="s">
        <v>151</v>
      </c>
      <c r="G62" s="129"/>
    </row>
    <row r="63" spans="1:7" ht="15" hidden="1" customHeight="1">
      <c r="A63" s="94"/>
      <c r="B63" s="94"/>
      <c r="C63" s="130" t="s">
        <v>186</v>
      </c>
      <c r="D63" s="130" t="s">
        <v>187</v>
      </c>
      <c r="E63" s="94" t="s">
        <v>188</v>
      </c>
      <c r="F63" s="94" t="s">
        <v>18</v>
      </c>
      <c r="G63" s="78"/>
    </row>
    <row r="64" spans="1:7" ht="31.8" hidden="1" customHeight="1">
      <c r="A64" s="131" t="s">
        <v>189</v>
      </c>
      <c r="B64" s="132"/>
      <c r="C64" s="121"/>
      <c r="D64" s="120">
        <f>ROUNDDOWN(C64*4/5,-3)</f>
        <v>0</v>
      </c>
      <c r="E64" s="212"/>
      <c r="F64" s="212"/>
      <c r="G64" s="78"/>
    </row>
    <row r="65" spans="1:7" ht="42.6" hidden="1" customHeight="1" thickBot="1">
      <c r="A65" s="103" t="s">
        <v>190</v>
      </c>
      <c r="B65" s="103"/>
      <c r="C65" s="133"/>
      <c r="D65" s="120">
        <f>ROUNDDOWN(C65*4/5,-3)</f>
        <v>0</v>
      </c>
      <c r="E65" s="213"/>
      <c r="F65" s="214"/>
      <c r="G65" s="78"/>
    </row>
    <row r="66" spans="1:7" ht="24" hidden="1" customHeight="1" thickBot="1">
      <c r="A66" s="105" t="s">
        <v>20</v>
      </c>
      <c r="B66" s="106"/>
      <c r="C66" s="134">
        <f>SUM(C64:C65)</f>
        <v>0</v>
      </c>
      <c r="D66" s="134">
        <f>SUM(D64:D65)</f>
        <v>0</v>
      </c>
      <c r="E66" s="135">
        <v>480000</v>
      </c>
      <c r="F66" s="124">
        <f>IF(D66&lt;E66,D66,E66)</f>
        <v>0</v>
      </c>
      <c r="G66" s="78"/>
    </row>
    <row r="67" spans="1:7" s="113" customFormat="1" ht="14.25" hidden="1" customHeight="1">
      <c r="A67" s="110" t="s">
        <v>191</v>
      </c>
      <c r="B67" s="111"/>
      <c r="C67" s="77"/>
      <c r="D67" s="77"/>
      <c r="E67" s="77"/>
      <c r="F67" s="77"/>
      <c r="G67" s="111"/>
    </row>
    <row r="68" spans="1:7" ht="14.4" hidden="1">
      <c r="A68" s="77"/>
      <c r="B68" s="78"/>
      <c r="C68" s="77"/>
      <c r="D68" s="78"/>
      <c r="E68" s="77"/>
      <c r="F68" s="78"/>
      <c r="G68" s="78"/>
    </row>
    <row r="69" spans="1:7" hidden="1"/>
    <row r="70" spans="1:7" ht="25.2" hidden="1" customHeight="1">
      <c r="A70" s="89" t="s">
        <v>192</v>
      </c>
      <c r="B70" s="77"/>
      <c r="C70" s="77"/>
      <c r="D70" s="77"/>
      <c r="E70" s="77"/>
      <c r="G70" s="78"/>
    </row>
    <row r="71" spans="1:7" ht="14.4" hidden="1">
      <c r="A71" s="89"/>
      <c r="B71" s="77"/>
      <c r="C71" s="77"/>
      <c r="D71" s="90"/>
      <c r="E71" s="90" t="s">
        <v>146</v>
      </c>
      <c r="F71" s="90"/>
      <c r="G71" s="78"/>
    </row>
    <row r="72" spans="1:7" s="93" customFormat="1" ht="49.2" hidden="1" customHeight="1">
      <c r="A72" s="82" t="s">
        <v>193</v>
      </c>
      <c r="B72" s="87" t="s">
        <v>159</v>
      </c>
      <c r="C72" s="82" t="s">
        <v>194</v>
      </c>
      <c r="D72" s="82" t="s">
        <v>185</v>
      </c>
      <c r="E72" s="82" t="s">
        <v>151</v>
      </c>
    </row>
    <row r="73" spans="1:7" ht="15" hidden="1" customHeight="1">
      <c r="A73" s="94"/>
      <c r="B73" s="130" t="s">
        <v>186</v>
      </c>
      <c r="C73" s="136" t="s">
        <v>195</v>
      </c>
      <c r="D73" s="94" t="s">
        <v>188</v>
      </c>
      <c r="E73" s="94" t="s">
        <v>18</v>
      </c>
    </row>
    <row r="74" spans="1:7" ht="30.6" hidden="1" customHeight="1">
      <c r="A74" s="131"/>
      <c r="B74" s="121"/>
      <c r="C74" s="137"/>
      <c r="D74" s="206"/>
      <c r="E74" s="206"/>
    </row>
    <row r="75" spans="1:7" ht="30.6" hidden="1" customHeight="1">
      <c r="A75" s="131"/>
      <c r="B75" s="121"/>
      <c r="C75" s="137"/>
      <c r="D75" s="207"/>
      <c r="E75" s="207"/>
    </row>
    <row r="76" spans="1:7" ht="30.6" hidden="1" customHeight="1">
      <c r="A76" s="131"/>
      <c r="B76" s="121"/>
      <c r="C76" s="121">
        <f>ROUNDDOWN(B74*4/5,-3)</f>
        <v>0</v>
      </c>
      <c r="D76" s="207"/>
      <c r="E76" s="207"/>
    </row>
    <row r="77" spans="1:7" ht="30.6" hidden="1" customHeight="1" thickBot="1">
      <c r="A77" s="103"/>
      <c r="B77" s="133"/>
      <c r="C77" s="120">
        <f>ROUNDDOWN(B75*4/5,-3)</f>
        <v>0</v>
      </c>
      <c r="D77" s="207"/>
      <c r="E77" s="207"/>
    </row>
    <row r="78" spans="1:7" ht="24" hidden="1" customHeight="1" thickBot="1">
      <c r="A78" s="105" t="s">
        <v>20</v>
      </c>
      <c r="B78" s="134">
        <f>SUM(B74:B77)</f>
        <v>0</v>
      </c>
      <c r="C78" s="134">
        <f>SUM(C74:C77)</f>
        <v>0</v>
      </c>
      <c r="D78" s="135">
        <v>20000000</v>
      </c>
      <c r="E78" s="124">
        <f>IF(C78&lt;D78,C78,D78)</f>
        <v>0</v>
      </c>
    </row>
    <row r="79" spans="1:7" s="113" customFormat="1" ht="14.25" hidden="1" customHeight="1">
      <c r="A79" s="203" t="s">
        <v>196</v>
      </c>
      <c r="B79" s="203"/>
      <c r="C79" s="203"/>
      <c r="D79" s="203"/>
      <c r="E79" s="203"/>
      <c r="F79" s="203"/>
      <c r="G79" s="111"/>
    </row>
    <row r="80" spans="1:7" hidden="1">
      <c r="E80" s="78"/>
    </row>
    <row r="81" spans="1:7" ht="14.4" hidden="1">
      <c r="E81" s="77"/>
      <c r="F81" s="77"/>
    </row>
    <row r="82" spans="1:7" ht="14.4" hidden="1">
      <c r="A82" s="89" t="s">
        <v>197</v>
      </c>
      <c r="B82" s="77"/>
      <c r="C82" s="77"/>
      <c r="D82" s="77"/>
      <c r="E82" s="77"/>
      <c r="G82" s="78"/>
    </row>
    <row r="83" spans="1:7" ht="14.4" hidden="1">
      <c r="A83" s="89"/>
      <c r="B83" s="77"/>
      <c r="C83" s="77"/>
      <c r="D83" s="90"/>
      <c r="E83" s="77"/>
      <c r="F83" s="90" t="s">
        <v>146</v>
      </c>
      <c r="G83" s="78"/>
    </row>
    <row r="84" spans="1:7" s="93" customFormat="1" ht="49.2" hidden="1" customHeight="1">
      <c r="A84" s="82" t="s">
        <v>193</v>
      </c>
      <c r="B84" s="87" t="s">
        <v>159</v>
      </c>
      <c r="C84" s="82" t="s">
        <v>184</v>
      </c>
      <c r="D84" s="82" t="s">
        <v>198</v>
      </c>
      <c r="E84" s="82" t="s">
        <v>199</v>
      </c>
      <c r="F84" s="82" t="s">
        <v>151</v>
      </c>
    </row>
    <row r="85" spans="1:7" ht="15" hidden="1" customHeight="1">
      <c r="A85" s="94"/>
      <c r="B85" s="130" t="s">
        <v>186</v>
      </c>
      <c r="C85" s="138" t="s">
        <v>187</v>
      </c>
      <c r="D85" s="94" t="s">
        <v>188</v>
      </c>
      <c r="E85" s="94" t="s">
        <v>18</v>
      </c>
      <c r="F85" s="94" t="s">
        <v>19</v>
      </c>
    </row>
    <row r="86" spans="1:7" ht="30.6" hidden="1" customHeight="1">
      <c r="A86" s="131"/>
      <c r="B86" s="121"/>
      <c r="C86" s="137"/>
      <c r="D86" s="208"/>
      <c r="E86" s="206"/>
      <c r="F86" s="206"/>
    </row>
    <row r="87" spans="1:7" ht="30.6" hidden="1" customHeight="1">
      <c r="A87" s="131"/>
      <c r="B87" s="121"/>
      <c r="C87" s="137"/>
      <c r="D87" s="209"/>
      <c r="E87" s="207"/>
      <c r="F87" s="207"/>
    </row>
    <row r="88" spans="1:7" ht="30.6" hidden="1" customHeight="1">
      <c r="A88" s="131"/>
      <c r="B88" s="121"/>
      <c r="C88" s="121">
        <f>ROUNDDOWN(B86*4/5,-3)</f>
        <v>0</v>
      </c>
      <c r="D88" s="209"/>
      <c r="E88" s="207"/>
      <c r="F88" s="207"/>
    </row>
    <row r="89" spans="1:7" ht="30.6" hidden="1" customHeight="1" thickBot="1">
      <c r="A89" s="103"/>
      <c r="B89" s="133"/>
      <c r="C89" s="120">
        <f>ROUNDDOWN(B87*4/5,-3)</f>
        <v>0</v>
      </c>
      <c r="D89" s="210"/>
      <c r="E89" s="207"/>
      <c r="F89" s="207"/>
    </row>
    <row r="90" spans="1:7" ht="24" hidden="1" customHeight="1" thickBot="1">
      <c r="A90" s="105" t="s">
        <v>20</v>
      </c>
      <c r="B90" s="134">
        <f>SUM(B86:B89)</f>
        <v>0</v>
      </c>
      <c r="C90" s="134">
        <f>SUM(C86:C89)</f>
        <v>0</v>
      </c>
      <c r="D90" s="134"/>
      <c r="E90" s="139">
        <f>D86*1200000</f>
        <v>0</v>
      </c>
      <c r="F90" s="124">
        <f>IF(C90&lt;E90,C90,E90)</f>
        <v>0</v>
      </c>
    </row>
    <row r="91" spans="1:7" s="110" customFormat="1" ht="12" hidden="1">
      <c r="A91" s="203" t="s">
        <v>200</v>
      </c>
      <c r="B91" s="203"/>
      <c r="C91" s="203"/>
      <c r="D91" s="203"/>
      <c r="E91" s="203"/>
      <c r="F91" s="203"/>
    </row>
    <row r="92" spans="1:7" s="113" customFormat="1" ht="14.25" customHeight="1">
      <c r="A92" s="203"/>
      <c r="B92" s="203"/>
      <c r="C92" s="203"/>
      <c r="D92" s="203"/>
      <c r="E92" s="203"/>
      <c r="F92" s="203"/>
      <c r="G92" s="111"/>
    </row>
  </sheetData>
  <mergeCells count="30">
    <mergeCell ref="C54:C56"/>
    <mergeCell ref="A35:F35"/>
    <mergeCell ref="A3:G3"/>
    <mergeCell ref="A6:A8"/>
    <mergeCell ref="B6:B8"/>
    <mergeCell ref="C6:C8"/>
    <mergeCell ref="D6:D8"/>
    <mergeCell ref="E6:E8"/>
    <mergeCell ref="F4:G4"/>
    <mergeCell ref="B9:B10"/>
    <mergeCell ref="C9:C10"/>
    <mergeCell ref="D9:D10"/>
    <mergeCell ref="E9:E10"/>
    <mergeCell ref="A22:F22"/>
    <mergeCell ref="A91:F91"/>
    <mergeCell ref="A92:F92"/>
    <mergeCell ref="A9:A10"/>
    <mergeCell ref="D74:D77"/>
    <mergeCell ref="E74:E77"/>
    <mergeCell ref="A79:F79"/>
    <mergeCell ref="D86:D89"/>
    <mergeCell ref="E86:E89"/>
    <mergeCell ref="F86:F89"/>
    <mergeCell ref="A39:A40"/>
    <mergeCell ref="A47:F47"/>
    <mergeCell ref="A48:F48"/>
    <mergeCell ref="A49:F49"/>
    <mergeCell ref="A52:A53"/>
    <mergeCell ref="E64:E65"/>
    <mergeCell ref="F64:F65"/>
  </mergeCells>
  <phoneticPr fontId="2"/>
  <dataValidations count="2">
    <dataValidation type="whole" operator="greaterThan" allowBlank="1" showInputMessage="1" showErrorMessage="1" errorTitle="入力不可" error="30万円より大きくなる場合は、計算式を無視して300,000と入力してください！" sqref="D16:D19 D30:D33" xr:uid="{66A63DC5-02C6-4218-9A55-9F801649D5FB}">
      <formula1>300000</formula1>
    </dataValidation>
    <dataValidation type="list" allowBlank="1" showInputMessage="1" showErrorMessage="1" sqref="A16:A19" xr:uid="{36F73273-63E0-41F1-9BD9-D34D2A31D336}">
      <formula1>$K$15:$K$22</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39"/>
  <sheetViews>
    <sheetView showZeros="0" view="pageBreakPreview" zoomScaleNormal="100" zoomScaleSheetLayoutView="100" workbookViewId="0">
      <selection activeCell="M23" sqref="M23"/>
    </sheetView>
  </sheetViews>
  <sheetFormatPr defaultRowHeight="13.2"/>
  <cols>
    <col min="8" max="8" width="17.88671875" customWidth="1"/>
  </cols>
  <sheetData>
    <row r="1" spans="1:8">
      <c r="A1" t="s">
        <v>141</v>
      </c>
    </row>
    <row r="6" spans="1:8" ht="16.2">
      <c r="A6" s="228" t="s">
        <v>51</v>
      </c>
      <c r="B6" s="228"/>
      <c r="C6" s="228"/>
      <c r="D6" s="228"/>
      <c r="E6" s="228"/>
      <c r="F6" s="228"/>
      <c r="G6" s="228"/>
      <c r="H6" s="228"/>
    </row>
    <row r="9" spans="1:8">
      <c r="A9" t="s">
        <v>52</v>
      </c>
    </row>
    <row r="10" spans="1:8">
      <c r="H10" s="2" t="s">
        <v>53</v>
      </c>
    </row>
    <row r="11" spans="1:8">
      <c r="A11" s="9"/>
      <c r="B11" s="10"/>
      <c r="C11" s="11"/>
      <c r="D11" s="10"/>
      <c r="E11" s="10"/>
      <c r="F11" s="10"/>
      <c r="G11" s="9"/>
      <c r="H11" s="11"/>
    </row>
    <row r="12" spans="1:8">
      <c r="A12" s="12"/>
      <c r="B12" t="s">
        <v>54</v>
      </c>
      <c r="C12" s="13"/>
      <c r="E12" t="s">
        <v>142</v>
      </c>
      <c r="G12" s="229" t="s">
        <v>55</v>
      </c>
      <c r="H12" s="230"/>
    </row>
    <row r="13" spans="1:8">
      <c r="A13" s="14"/>
      <c r="B13" s="15"/>
      <c r="C13" s="16"/>
      <c r="D13" s="15"/>
      <c r="E13" s="15"/>
      <c r="F13" s="15"/>
      <c r="G13" s="14"/>
      <c r="H13" s="16"/>
    </row>
    <row r="14" spans="1:8">
      <c r="A14" s="231" t="s">
        <v>56</v>
      </c>
      <c r="B14" s="231"/>
      <c r="C14" s="231"/>
      <c r="D14" s="232">
        <f>'所要額調書兼所要額内訳書（様式第３号）'!G20+'所要額調書兼所要額内訳書（様式第３号）'!F57</f>
        <v>0</v>
      </c>
      <c r="E14" s="233"/>
      <c r="F14" s="233"/>
      <c r="G14" s="233"/>
      <c r="H14" s="233"/>
    </row>
    <row r="15" spans="1:8">
      <c r="A15" s="231"/>
      <c r="B15" s="231"/>
      <c r="C15" s="231"/>
      <c r="D15" s="233"/>
      <c r="E15" s="233"/>
      <c r="F15" s="233"/>
      <c r="G15" s="233"/>
      <c r="H15" s="233"/>
    </row>
    <row r="16" spans="1:8">
      <c r="A16" s="231"/>
      <c r="B16" s="231"/>
      <c r="C16" s="231"/>
      <c r="D16" s="233"/>
      <c r="E16" s="233"/>
      <c r="F16" s="233"/>
      <c r="G16" s="233"/>
      <c r="H16" s="233"/>
    </row>
    <row r="17" spans="1:8">
      <c r="A17" s="234" t="s">
        <v>57</v>
      </c>
      <c r="B17" s="235"/>
      <c r="C17" s="236"/>
      <c r="D17" s="239"/>
      <c r="E17" s="240"/>
      <c r="F17" s="241"/>
      <c r="G17" s="245"/>
      <c r="H17" s="246"/>
    </row>
    <row r="18" spans="1:8">
      <c r="A18" s="237"/>
      <c r="B18" s="197"/>
      <c r="C18" s="238"/>
      <c r="D18" s="242"/>
      <c r="E18" s="243"/>
      <c r="F18" s="244"/>
      <c r="G18" s="229"/>
      <c r="H18" s="230"/>
    </row>
    <row r="19" spans="1:8">
      <c r="A19" s="237"/>
      <c r="B19" s="197"/>
      <c r="C19" s="238"/>
      <c r="D19" s="242"/>
      <c r="E19" s="243"/>
      <c r="F19" s="244"/>
      <c r="G19" s="229"/>
      <c r="H19" s="230"/>
    </row>
    <row r="20" spans="1:8">
      <c r="A20" s="231" t="s">
        <v>58</v>
      </c>
      <c r="B20" s="231"/>
      <c r="C20" s="231"/>
      <c r="D20" s="247"/>
      <c r="E20" s="247"/>
      <c r="F20" s="247"/>
      <c r="G20" s="233"/>
      <c r="H20" s="233"/>
    </row>
    <row r="21" spans="1:8">
      <c r="A21" s="231"/>
      <c r="B21" s="231"/>
      <c r="C21" s="231"/>
      <c r="D21" s="247"/>
      <c r="E21" s="247"/>
      <c r="F21" s="247"/>
      <c r="G21" s="233"/>
      <c r="H21" s="233"/>
    </row>
    <row r="22" spans="1:8">
      <c r="A22" s="231"/>
      <c r="B22" s="231"/>
      <c r="C22" s="231"/>
      <c r="D22" s="247"/>
      <c r="E22" s="247"/>
      <c r="F22" s="247"/>
      <c r="G22" s="233"/>
      <c r="H22" s="233"/>
    </row>
    <row r="23" spans="1:8">
      <c r="A23" s="245" t="s">
        <v>20</v>
      </c>
      <c r="B23" s="248"/>
      <c r="C23" s="246"/>
      <c r="D23" s="252">
        <f>SUM(D14:F22)</f>
        <v>0</v>
      </c>
      <c r="E23" s="253"/>
      <c r="F23" s="254"/>
      <c r="G23" s="245"/>
      <c r="H23" s="246"/>
    </row>
    <row r="24" spans="1:8">
      <c r="A24" s="229"/>
      <c r="B24" s="198"/>
      <c r="C24" s="230"/>
      <c r="D24" s="255"/>
      <c r="E24" s="256"/>
      <c r="F24" s="257"/>
      <c r="G24" s="229"/>
      <c r="H24" s="230"/>
    </row>
    <row r="25" spans="1:8">
      <c r="A25" s="249"/>
      <c r="B25" s="250"/>
      <c r="C25" s="251"/>
      <c r="D25" s="258"/>
      <c r="E25" s="259"/>
      <c r="F25" s="260"/>
      <c r="G25" s="249"/>
      <c r="H25" s="251"/>
    </row>
    <row r="29" spans="1:8">
      <c r="A29" t="s">
        <v>59</v>
      </c>
    </row>
    <row r="30" spans="1:8">
      <c r="H30" s="2" t="s">
        <v>53</v>
      </c>
    </row>
    <row r="31" spans="1:8">
      <c r="A31" s="9"/>
      <c r="B31" s="10"/>
      <c r="C31" s="11"/>
      <c r="D31" s="10"/>
      <c r="E31" s="10"/>
      <c r="F31" s="10"/>
      <c r="G31" s="9"/>
      <c r="H31" s="11"/>
    </row>
    <row r="32" spans="1:8">
      <c r="A32" s="12"/>
      <c r="B32" t="s">
        <v>54</v>
      </c>
      <c r="C32" s="13"/>
      <c r="E32" t="s">
        <v>143</v>
      </c>
      <c r="G32" s="229" t="s">
        <v>55</v>
      </c>
      <c r="H32" s="230"/>
    </row>
    <row r="33" spans="1:8">
      <c r="A33" s="14"/>
      <c r="B33" s="15"/>
      <c r="C33" s="16"/>
      <c r="D33" s="15"/>
      <c r="E33" s="15"/>
      <c r="F33" s="15"/>
      <c r="G33" s="14"/>
      <c r="H33" s="16"/>
    </row>
    <row r="34" spans="1:8">
      <c r="A34" s="231" t="s">
        <v>60</v>
      </c>
      <c r="B34" s="231"/>
      <c r="C34" s="231"/>
      <c r="D34" s="261">
        <f>D23</f>
        <v>0</v>
      </c>
      <c r="E34" s="261"/>
      <c r="F34" s="261"/>
      <c r="G34" s="233"/>
      <c r="H34" s="233"/>
    </row>
    <row r="35" spans="1:8">
      <c r="A35" s="231"/>
      <c r="B35" s="231"/>
      <c r="C35" s="231"/>
      <c r="D35" s="261"/>
      <c r="E35" s="261"/>
      <c r="F35" s="261"/>
      <c r="G35" s="233"/>
      <c r="H35" s="233"/>
    </row>
    <row r="36" spans="1:8">
      <c r="A36" s="231"/>
      <c r="B36" s="231"/>
      <c r="C36" s="231"/>
      <c r="D36" s="261"/>
      <c r="E36" s="261"/>
      <c r="F36" s="261"/>
      <c r="G36" s="233"/>
      <c r="H36" s="233"/>
    </row>
    <row r="37" spans="1:8">
      <c r="A37" s="245" t="s">
        <v>20</v>
      </c>
      <c r="B37" s="248"/>
      <c r="C37" s="246"/>
      <c r="D37" s="252">
        <f>SUM(D34:F36)</f>
        <v>0</v>
      </c>
      <c r="E37" s="253"/>
      <c r="F37" s="254"/>
      <c r="G37" s="245"/>
      <c r="H37" s="246"/>
    </row>
    <row r="38" spans="1:8">
      <c r="A38" s="229"/>
      <c r="B38" s="198"/>
      <c r="C38" s="230"/>
      <c r="D38" s="255"/>
      <c r="E38" s="256"/>
      <c r="F38" s="257"/>
      <c r="G38" s="229"/>
      <c r="H38" s="230"/>
    </row>
    <row r="39" spans="1:8">
      <c r="A39" s="249"/>
      <c r="B39" s="250"/>
      <c r="C39" s="251"/>
      <c r="D39" s="258"/>
      <c r="E39" s="259"/>
      <c r="F39" s="260"/>
      <c r="G39" s="249"/>
      <c r="H39" s="251"/>
    </row>
  </sheetData>
  <mergeCells count="21">
    <mergeCell ref="A23:C25"/>
    <mergeCell ref="D23:F25"/>
    <mergeCell ref="G23:H25"/>
    <mergeCell ref="A37:C39"/>
    <mergeCell ref="D37:F39"/>
    <mergeCell ref="G37:H39"/>
    <mergeCell ref="G32:H32"/>
    <mergeCell ref="A34:C36"/>
    <mergeCell ref="D34:F36"/>
    <mergeCell ref="G34:H36"/>
    <mergeCell ref="A17:C19"/>
    <mergeCell ref="D17:F19"/>
    <mergeCell ref="G17:H19"/>
    <mergeCell ref="A20:C22"/>
    <mergeCell ref="D20:F22"/>
    <mergeCell ref="G20:H22"/>
    <mergeCell ref="A6:H6"/>
    <mergeCell ref="G12:H12"/>
    <mergeCell ref="A14:C16"/>
    <mergeCell ref="D14:F16"/>
    <mergeCell ref="G14:H16"/>
  </mergeCells>
  <phoneticPr fontId="2"/>
  <printOptions horizontalCentered="1"/>
  <pageMargins left="0.39370078740157483" right="0.19685039370078741"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M38"/>
  <sheetViews>
    <sheetView showZeros="0" view="pageBreakPreview" zoomScaleNormal="100" zoomScaleSheetLayoutView="100" workbookViewId="0">
      <selection sqref="A1:J1"/>
    </sheetView>
  </sheetViews>
  <sheetFormatPr defaultRowHeight="13.2"/>
  <cols>
    <col min="1" max="1" width="4.6640625" customWidth="1"/>
    <col min="2" max="2" width="5.77734375" customWidth="1"/>
    <col min="3" max="3" width="39.44140625" customWidth="1"/>
    <col min="4" max="4" width="19.6640625" customWidth="1"/>
    <col min="5" max="7" width="5.109375" customWidth="1"/>
    <col min="8" max="8" width="5" customWidth="1"/>
    <col min="9" max="9" width="9" customWidth="1"/>
    <col min="10" max="10" width="7.44140625" customWidth="1"/>
  </cols>
  <sheetData>
    <row r="1" spans="1:10" ht="16.05" customHeight="1">
      <c r="A1" s="262" t="s">
        <v>221</v>
      </c>
      <c r="B1" s="263"/>
      <c r="C1" s="263"/>
      <c r="D1" s="263"/>
      <c r="E1" s="263"/>
      <c r="F1" s="263"/>
      <c r="G1" s="263"/>
      <c r="H1" s="263"/>
      <c r="I1" s="263"/>
      <c r="J1" s="263"/>
    </row>
    <row r="2" spans="1:10" ht="22.95" customHeight="1">
      <c r="A2" s="264"/>
      <c r="B2" s="264"/>
      <c r="C2" s="264"/>
      <c r="D2" s="264"/>
      <c r="E2" s="264"/>
      <c r="F2" s="264"/>
      <c r="G2" s="264"/>
      <c r="H2" s="264"/>
      <c r="I2" s="264"/>
      <c r="J2" s="264"/>
    </row>
    <row r="3" spans="1:10" ht="16.95" customHeight="1">
      <c r="A3" s="264"/>
      <c r="B3" s="264"/>
      <c r="C3" s="264"/>
      <c r="D3" s="264"/>
      <c r="E3" s="264"/>
      <c r="F3" s="264"/>
      <c r="G3" s="264"/>
      <c r="H3" s="265">
        <f>基本データ入力!E23</f>
        <v>0</v>
      </c>
      <c r="I3" s="265"/>
      <c r="J3" s="265"/>
    </row>
    <row r="4" spans="1:10" ht="22.95" customHeight="1">
      <c r="A4" s="264"/>
      <c r="B4" s="264"/>
      <c r="C4" s="264"/>
      <c r="D4" s="264"/>
      <c r="E4" s="264"/>
      <c r="F4" s="264"/>
      <c r="G4" s="264"/>
      <c r="H4" s="264"/>
      <c r="I4" s="264"/>
      <c r="J4" s="264"/>
    </row>
    <row r="5" spans="1:10" ht="16.95" customHeight="1">
      <c r="C5" s="262" t="s">
        <v>106</v>
      </c>
      <c r="D5" s="263"/>
      <c r="E5" s="263"/>
      <c r="F5" s="263"/>
      <c r="G5" s="263"/>
      <c r="H5" s="263"/>
      <c r="I5" s="263"/>
      <c r="J5" s="263"/>
    </row>
    <row r="6" spans="1:10" ht="22.95" customHeight="1">
      <c r="A6" s="264"/>
      <c r="B6" s="264"/>
      <c r="C6" s="264"/>
      <c r="D6" s="264"/>
      <c r="E6" s="264"/>
      <c r="F6" s="264"/>
      <c r="G6" s="264"/>
      <c r="H6" s="264"/>
      <c r="I6" s="264"/>
      <c r="J6" s="264"/>
    </row>
    <row r="7" spans="1:10" ht="22.2" customHeight="1">
      <c r="A7" s="264"/>
      <c r="B7" s="264"/>
      <c r="C7" s="264"/>
      <c r="D7" s="31" t="s">
        <v>132</v>
      </c>
      <c r="E7" s="271">
        <f>基本データ入力!E17</f>
        <v>0</v>
      </c>
      <c r="F7" s="271"/>
      <c r="G7" s="271"/>
      <c r="H7" s="271"/>
      <c r="I7" s="271"/>
      <c r="J7" s="271"/>
    </row>
    <row r="8" spans="1:10" ht="22.2" customHeight="1">
      <c r="A8" s="264"/>
      <c r="B8" s="264"/>
      <c r="C8" s="264"/>
      <c r="D8" s="21" t="s">
        <v>131</v>
      </c>
      <c r="E8" s="271">
        <f>基本データ入力!E11</f>
        <v>0</v>
      </c>
      <c r="F8" s="271"/>
      <c r="G8" s="271"/>
      <c r="H8" s="271"/>
      <c r="I8" s="271"/>
      <c r="J8" s="271"/>
    </row>
    <row r="9" spans="1:10" ht="22.2" customHeight="1">
      <c r="D9" s="30"/>
      <c r="E9" s="271">
        <f>基本データ入力!E13</f>
        <v>0</v>
      </c>
      <c r="F9" s="271"/>
      <c r="G9" s="271"/>
      <c r="H9" s="271"/>
      <c r="I9" s="271"/>
      <c r="J9" s="271"/>
    </row>
    <row r="10" spans="1:10" ht="31.95" customHeight="1">
      <c r="A10" s="270" t="s">
        <v>63</v>
      </c>
      <c r="B10" s="270"/>
      <c r="C10" s="270"/>
      <c r="D10" s="270"/>
      <c r="E10" s="270"/>
      <c r="F10" s="270"/>
      <c r="G10" s="270"/>
      <c r="H10" s="270"/>
      <c r="I10" s="270"/>
      <c r="J10" s="270"/>
    </row>
    <row r="11" spans="1:10" ht="31.05" customHeight="1">
      <c r="A11" s="274" t="s">
        <v>64</v>
      </c>
      <c r="B11" s="274"/>
      <c r="C11" s="274"/>
      <c r="D11" s="274"/>
      <c r="E11" s="274"/>
      <c r="F11" s="274"/>
      <c r="G11" s="274"/>
      <c r="H11" s="274"/>
      <c r="I11" s="274"/>
      <c r="J11" s="274"/>
    </row>
    <row r="12" spans="1:10" ht="25.05" customHeight="1">
      <c r="A12" s="264"/>
      <c r="B12" s="264"/>
      <c r="C12" s="264"/>
      <c r="D12" s="264"/>
      <c r="E12" s="264"/>
      <c r="F12" s="264"/>
      <c r="G12" s="264"/>
      <c r="H12" s="264"/>
      <c r="I12" s="264"/>
      <c r="J12" s="264"/>
    </row>
    <row r="13" spans="1:10" ht="16.95" customHeight="1">
      <c r="A13" s="272" t="s">
        <v>120</v>
      </c>
      <c r="B13" s="272"/>
      <c r="C13" s="273"/>
      <c r="D13" s="273"/>
      <c r="E13" s="273"/>
      <c r="F13" s="273"/>
      <c r="G13" s="273"/>
      <c r="H13" s="273"/>
      <c r="I13" s="273"/>
      <c r="J13" s="273"/>
    </row>
    <row r="14" spans="1:10" ht="22.05" customHeight="1">
      <c r="A14" s="266" t="s">
        <v>65</v>
      </c>
      <c r="B14" s="266"/>
      <c r="C14" s="266"/>
      <c r="D14" s="266"/>
      <c r="E14" s="266"/>
      <c r="F14" s="266"/>
      <c r="G14" s="266"/>
      <c r="H14" s="266"/>
      <c r="I14" s="266"/>
      <c r="J14" s="266"/>
    </row>
    <row r="15" spans="1:10" ht="22.05" customHeight="1">
      <c r="A15" s="27" t="s">
        <v>128</v>
      </c>
      <c r="B15" s="29"/>
      <c r="C15" s="20" t="s">
        <v>129</v>
      </c>
      <c r="D15" s="20"/>
      <c r="E15" s="20"/>
      <c r="F15" s="20"/>
      <c r="G15" s="20"/>
      <c r="H15" s="20"/>
      <c r="I15" s="20"/>
      <c r="J15" s="20"/>
    </row>
    <row r="16" spans="1:10" ht="21" customHeight="1">
      <c r="A16" s="267" t="s">
        <v>130</v>
      </c>
      <c r="B16" s="267"/>
      <c r="C16" s="266"/>
      <c r="D16" s="266"/>
      <c r="E16" s="266"/>
      <c r="F16" s="266"/>
      <c r="G16" s="266"/>
      <c r="H16" s="266"/>
      <c r="I16" s="266"/>
      <c r="J16" s="266"/>
    </row>
    <row r="17" spans="1:13" ht="16.95" customHeight="1">
      <c r="A17" s="268" t="s">
        <v>112</v>
      </c>
      <c r="B17" s="268"/>
      <c r="C17" s="269"/>
      <c r="D17" s="269"/>
      <c r="E17" s="269"/>
      <c r="F17" s="269"/>
      <c r="G17" s="269"/>
      <c r="H17" s="269"/>
      <c r="I17" s="269"/>
      <c r="J17" s="269"/>
    </row>
    <row r="18" spans="1:13" ht="6" customHeight="1" thickBot="1">
      <c r="A18" s="269"/>
      <c r="B18" s="269"/>
      <c r="C18" s="269"/>
      <c r="D18" s="269"/>
      <c r="E18" s="269"/>
      <c r="F18" s="269"/>
      <c r="G18" s="269"/>
      <c r="H18" s="269"/>
      <c r="I18" s="269"/>
      <c r="J18" s="269"/>
    </row>
    <row r="19" spans="1:13" ht="31.95" customHeight="1">
      <c r="A19" s="25"/>
      <c r="B19" s="25"/>
      <c r="C19" s="278" t="s">
        <v>113</v>
      </c>
      <c r="D19" s="279"/>
      <c r="E19" s="279"/>
      <c r="F19" s="279"/>
      <c r="G19" s="279"/>
      <c r="H19" s="280"/>
      <c r="I19" s="25"/>
      <c r="J19" s="25"/>
    </row>
    <row r="20" spans="1:13" ht="162" customHeight="1" thickBot="1">
      <c r="C20" s="275"/>
      <c r="D20" s="276"/>
      <c r="E20" s="276"/>
      <c r="F20" s="276"/>
      <c r="G20" s="276"/>
      <c r="H20" s="277"/>
    </row>
    <row r="21" spans="1:13" ht="40.799999999999997" customHeight="1">
      <c r="A21" s="286" t="s">
        <v>66</v>
      </c>
      <c r="B21" s="286"/>
      <c r="C21" s="286"/>
      <c r="D21" s="286"/>
      <c r="E21" s="286"/>
      <c r="F21" s="286"/>
      <c r="G21" s="286"/>
      <c r="H21" s="286"/>
      <c r="I21" s="286"/>
      <c r="J21" s="286"/>
    </row>
    <row r="22" spans="1:13" ht="19.95" customHeight="1">
      <c r="A22" s="267" t="s">
        <v>109</v>
      </c>
      <c r="B22" s="267"/>
      <c r="C22" s="266"/>
      <c r="D22" s="266"/>
      <c r="E22" s="266"/>
      <c r="F22" s="266"/>
      <c r="G22" s="266"/>
      <c r="H22" s="266"/>
      <c r="I22" s="266"/>
      <c r="J22" s="266"/>
      <c r="M22" s="23"/>
    </row>
    <row r="23" spans="1:13" ht="19.95" customHeight="1">
      <c r="A23" s="27" t="s">
        <v>121</v>
      </c>
      <c r="B23" s="29"/>
      <c r="C23" s="64" t="s">
        <v>133</v>
      </c>
      <c r="D23" s="20"/>
      <c r="E23" s="20"/>
      <c r="F23" s="20"/>
      <c r="G23" s="20"/>
      <c r="H23" s="20"/>
      <c r="I23" s="20"/>
      <c r="J23" s="20"/>
    </row>
    <row r="24" spans="1:13" ht="21" customHeight="1">
      <c r="A24" s="267" t="s">
        <v>122</v>
      </c>
      <c r="B24" s="267"/>
      <c r="C24" s="266"/>
      <c r="D24" s="266"/>
      <c r="E24" s="266"/>
      <c r="F24" s="266"/>
      <c r="G24" s="266"/>
      <c r="H24" s="266"/>
      <c r="I24" s="266"/>
      <c r="J24" s="266"/>
    </row>
    <row r="25" spans="1:13" ht="19.95" customHeight="1">
      <c r="A25" s="267" t="s">
        <v>114</v>
      </c>
      <c r="B25" s="267"/>
      <c r="C25" s="266"/>
      <c r="D25" s="266"/>
      <c r="E25" s="266"/>
      <c r="F25" s="266"/>
      <c r="G25" s="266"/>
      <c r="H25" s="266"/>
      <c r="I25" s="266"/>
      <c r="J25" s="266"/>
    </row>
    <row r="26" spans="1:13" ht="19.95" customHeight="1">
      <c r="A26" s="27" t="s">
        <v>115</v>
      </c>
      <c r="B26" s="27"/>
      <c r="C26" s="28" t="s">
        <v>116</v>
      </c>
      <c r="D26" s="20"/>
      <c r="E26" s="20"/>
      <c r="F26" s="20"/>
      <c r="G26" s="20"/>
      <c r="H26" s="20"/>
      <c r="I26" s="20"/>
      <c r="J26" s="20"/>
    </row>
    <row r="27" spans="1:13" ht="19.95" customHeight="1">
      <c r="A27" s="284" t="s">
        <v>117</v>
      </c>
      <c r="B27" s="284"/>
      <c r="C27" s="285"/>
      <c r="D27" s="285"/>
      <c r="E27" s="285"/>
      <c r="F27" s="285"/>
      <c r="G27" s="285"/>
      <c r="H27" s="285"/>
      <c r="I27" s="285"/>
      <c r="J27" s="285"/>
    </row>
    <row r="28" spans="1:13" ht="18" customHeight="1">
      <c r="A28" s="267" t="s">
        <v>110</v>
      </c>
      <c r="B28" s="267"/>
      <c r="C28" s="266"/>
      <c r="D28" s="266"/>
      <c r="E28" s="266"/>
      <c r="F28" s="266"/>
      <c r="G28" s="266"/>
      <c r="H28" s="266"/>
      <c r="I28" s="266"/>
      <c r="J28" s="266"/>
    </row>
    <row r="29" spans="1:13" ht="21.6" customHeight="1">
      <c r="A29" s="27" t="s">
        <v>115</v>
      </c>
      <c r="B29" s="29"/>
      <c r="C29" s="20" t="s">
        <v>123</v>
      </c>
      <c r="D29" s="26"/>
      <c r="E29" s="281" t="s">
        <v>118</v>
      </c>
      <c r="F29" s="282"/>
      <c r="G29" s="282"/>
      <c r="H29" s="282"/>
      <c r="I29" s="283"/>
      <c r="J29" s="264"/>
    </row>
    <row r="30" spans="1:13" ht="21.6" customHeight="1">
      <c r="A30" s="27" t="s">
        <v>119</v>
      </c>
      <c r="B30" s="27"/>
      <c r="C30" s="26"/>
      <c r="D30" s="26"/>
      <c r="E30" s="229"/>
      <c r="F30" s="198"/>
      <c r="G30" s="198"/>
      <c r="H30" s="198"/>
      <c r="I30" s="230"/>
      <c r="J30" s="264"/>
    </row>
    <row r="31" spans="1:13" ht="21.6" customHeight="1">
      <c r="A31" s="287" t="s">
        <v>111</v>
      </c>
      <c r="B31" s="287"/>
      <c r="C31" s="288"/>
      <c r="D31" s="288"/>
      <c r="E31" s="229"/>
      <c r="F31" s="198"/>
      <c r="G31" s="198"/>
      <c r="H31" s="198"/>
      <c r="I31" s="230"/>
      <c r="J31" s="264"/>
    </row>
    <row r="32" spans="1:13" ht="21.6" customHeight="1">
      <c r="A32" s="27" t="s">
        <v>115</v>
      </c>
      <c r="B32" s="29"/>
      <c r="C32" s="20" t="s">
        <v>124</v>
      </c>
      <c r="D32" s="20"/>
      <c r="E32" s="229"/>
      <c r="F32" s="198"/>
      <c r="G32" s="198"/>
      <c r="H32" s="198"/>
      <c r="I32" s="230"/>
      <c r="J32" s="264"/>
    </row>
    <row r="33" spans="1:10" ht="21.6" customHeight="1">
      <c r="A33" s="27" t="s">
        <v>125</v>
      </c>
      <c r="B33" s="27"/>
      <c r="C33" s="20"/>
      <c r="D33" s="20"/>
      <c r="E33" s="229"/>
      <c r="F33" s="198"/>
      <c r="G33" s="198"/>
      <c r="H33" s="198"/>
      <c r="I33" s="230"/>
      <c r="J33" s="264"/>
    </row>
    <row r="34" spans="1:10" ht="21.6" customHeight="1">
      <c r="A34" s="27" t="s">
        <v>126</v>
      </c>
      <c r="B34" s="27"/>
      <c r="C34" s="20"/>
      <c r="D34" s="20"/>
      <c r="E34" s="229"/>
      <c r="F34" s="198"/>
      <c r="G34" s="198"/>
      <c r="H34" s="198"/>
      <c r="I34" s="230"/>
      <c r="J34" s="264"/>
    </row>
    <row r="35" spans="1:10" ht="21.6" customHeight="1">
      <c r="A35" s="27" t="s">
        <v>127</v>
      </c>
      <c r="B35" s="27"/>
      <c r="C35" s="20"/>
      <c r="D35" s="20"/>
      <c r="E35" s="229"/>
      <c r="F35" s="198"/>
      <c r="G35" s="198"/>
      <c r="H35" s="198"/>
      <c r="I35" s="230"/>
      <c r="J35" s="264"/>
    </row>
    <row r="36" spans="1:10" ht="21.6" customHeight="1">
      <c r="A36" s="27" t="s">
        <v>119</v>
      </c>
      <c r="B36" s="27"/>
      <c r="C36" s="20"/>
      <c r="D36" s="20"/>
      <c r="E36" s="249"/>
      <c r="F36" s="250"/>
      <c r="G36" s="250"/>
      <c r="H36" s="250"/>
      <c r="I36" s="251"/>
      <c r="J36" s="264"/>
    </row>
    <row r="37" spans="1:10">
      <c r="A37" s="264"/>
      <c r="B37" s="264"/>
      <c r="C37" s="264"/>
      <c r="D37" s="264"/>
      <c r="F37" s="10"/>
      <c r="G37" s="10"/>
      <c r="H37" s="10"/>
      <c r="J37" s="264"/>
    </row>
    <row r="38" spans="1:10">
      <c r="A38" s="264"/>
      <c r="B38" s="264"/>
      <c r="C38" s="264"/>
      <c r="D38" s="264"/>
      <c r="E38" s="264"/>
      <c r="F38" s="264"/>
      <c r="G38" s="264"/>
      <c r="H38" s="264"/>
      <c r="I38" s="264"/>
      <c r="J38" s="264"/>
    </row>
  </sheetData>
  <mergeCells count="32">
    <mergeCell ref="C20:H20"/>
    <mergeCell ref="C19:H19"/>
    <mergeCell ref="E29:I29"/>
    <mergeCell ref="E30:I36"/>
    <mergeCell ref="A25:J25"/>
    <mergeCell ref="A27:J27"/>
    <mergeCell ref="A28:J28"/>
    <mergeCell ref="J29:J38"/>
    <mergeCell ref="A37:D38"/>
    <mergeCell ref="E38:I38"/>
    <mergeCell ref="A21:J21"/>
    <mergeCell ref="A22:J22"/>
    <mergeCell ref="A24:J24"/>
    <mergeCell ref="A31:D31"/>
    <mergeCell ref="C5:J5"/>
    <mergeCell ref="A14:J14"/>
    <mergeCell ref="A16:J16"/>
    <mergeCell ref="A17:J18"/>
    <mergeCell ref="A6:J6"/>
    <mergeCell ref="A7:C8"/>
    <mergeCell ref="A10:J10"/>
    <mergeCell ref="E7:J7"/>
    <mergeCell ref="E8:J8"/>
    <mergeCell ref="E9:J9"/>
    <mergeCell ref="A12:J12"/>
    <mergeCell ref="A13:J13"/>
    <mergeCell ref="A11:J11"/>
    <mergeCell ref="A1:J1"/>
    <mergeCell ref="A2:J2"/>
    <mergeCell ref="A3:G3"/>
    <mergeCell ref="H3:J3"/>
    <mergeCell ref="A4:J4"/>
  </mergeCells>
  <phoneticPr fontId="2"/>
  <pageMargins left="0.7" right="0.7" top="0.75" bottom="0.75" header="0.3" footer="0.3"/>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99060</xdr:colOff>
                    <xdr:row>13</xdr:row>
                    <xdr:rowOff>205740</xdr:rowOff>
                  </from>
                  <to>
                    <xdr:col>1</xdr:col>
                    <xdr:colOff>373380</xdr:colOff>
                    <xdr:row>15</xdr:row>
                    <xdr:rowOff>68580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106680</xdr:colOff>
                    <xdr:row>21</xdr:row>
                    <xdr:rowOff>160020</xdr:rowOff>
                  </from>
                  <to>
                    <xdr:col>1</xdr:col>
                    <xdr:colOff>388620</xdr:colOff>
                    <xdr:row>23</xdr:row>
                    <xdr:rowOff>76200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114300</xdr:colOff>
                    <xdr:row>27</xdr:row>
                    <xdr:rowOff>160020</xdr:rowOff>
                  </from>
                  <to>
                    <xdr:col>2</xdr:col>
                    <xdr:colOff>0</xdr:colOff>
                    <xdr:row>29</xdr:row>
                    <xdr:rowOff>76200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121920</xdr:colOff>
                    <xdr:row>30</xdr:row>
                    <xdr:rowOff>205740</xdr:rowOff>
                  </from>
                  <to>
                    <xdr:col>2</xdr:col>
                    <xdr:colOff>7620</xdr:colOff>
                    <xdr:row>32</xdr:row>
                    <xdr:rowOff>68580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H20"/>
  <sheetViews>
    <sheetView showZeros="0" view="pageBreakPreview" zoomScaleNormal="100" zoomScaleSheetLayoutView="100" workbookViewId="0"/>
  </sheetViews>
  <sheetFormatPr defaultRowHeight="13.2"/>
  <cols>
    <col min="1" max="1" width="3.33203125" customWidth="1"/>
    <col min="2" max="2" width="2.77734375" customWidth="1"/>
    <col min="3" max="3" width="2.88671875" customWidth="1"/>
    <col min="4" max="4" width="28.33203125" customWidth="1"/>
    <col min="5" max="5" width="10.33203125" customWidth="1"/>
    <col min="6" max="6" width="31.44140625" customWidth="1"/>
    <col min="7" max="7" width="5.5546875" bestFit="1" customWidth="1"/>
    <col min="8" max="8" width="7.21875" customWidth="1"/>
    <col min="9" max="9" width="3.77734375" customWidth="1"/>
  </cols>
  <sheetData>
    <row r="1" spans="2:8" ht="16.05" customHeight="1">
      <c r="B1" s="262" t="s">
        <v>222</v>
      </c>
      <c r="C1" s="263"/>
      <c r="D1" s="263"/>
      <c r="E1" s="263"/>
      <c r="F1" s="263"/>
      <c r="G1" s="263"/>
      <c r="H1" s="263"/>
    </row>
    <row r="2" spans="2:8" ht="30" customHeight="1">
      <c r="B2" s="264"/>
      <c r="C2" s="264"/>
      <c r="D2" s="264"/>
      <c r="E2" s="264"/>
      <c r="F2" s="264"/>
      <c r="G2" s="264"/>
      <c r="H2" s="264"/>
    </row>
    <row r="3" spans="2:8" ht="18" customHeight="1">
      <c r="B3" s="264"/>
      <c r="C3" s="264"/>
      <c r="D3" s="264"/>
      <c r="E3" s="264"/>
      <c r="F3" s="290">
        <f>基本データ入力!E23</f>
        <v>0</v>
      </c>
      <c r="G3" s="290"/>
      <c r="H3" s="290"/>
    </row>
    <row r="4" spans="2:8" ht="19.95" customHeight="1">
      <c r="C4" s="266" t="s">
        <v>61</v>
      </c>
      <c r="D4" s="266"/>
      <c r="E4" s="266"/>
      <c r="F4" s="266"/>
      <c r="G4" s="266"/>
      <c r="H4" s="266"/>
    </row>
    <row r="5" spans="2:8" ht="27" customHeight="1">
      <c r="B5" s="264"/>
      <c r="C5" s="264"/>
      <c r="D5" s="264"/>
      <c r="E5" s="264"/>
      <c r="F5" s="264"/>
      <c r="G5" s="264"/>
      <c r="H5" s="264"/>
    </row>
    <row r="6" spans="2:8" ht="19.2" customHeight="1">
      <c r="B6" s="264"/>
      <c r="C6" s="264"/>
      <c r="D6" s="264"/>
      <c r="E6" s="20" t="s">
        <v>62</v>
      </c>
      <c r="F6" s="266">
        <f>基本データ入力!E17</f>
        <v>0</v>
      </c>
      <c r="G6" s="266"/>
      <c r="H6" s="266"/>
    </row>
    <row r="7" spans="2:8" ht="19.2" customHeight="1">
      <c r="B7" s="264"/>
      <c r="C7" s="264"/>
      <c r="D7" s="264"/>
      <c r="E7" s="20" t="s">
        <v>67</v>
      </c>
      <c r="F7" s="266">
        <f>基本データ入力!E10</f>
        <v>0</v>
      </c>
      <c r="G7" s="266"/>
      <c r="H7" s="266"/>
    </row>
    <row r="8" spans="2:8" ht="19.2" customHeight="1">
      <c r="B8" s="264"/>
      <c r="C8" s="264"/>
      <c r="D8" s="264"/>
      <c r="E8" s="20" t="s">
        <v>78</v>
      </c>
      <c r="F8" s="266">
        <f>基本データ入力!E11</f>
        <v>0</v>
      </c>
      <c r="G8" s="266"/>
      <c r="H8" s="266"/>
    </row>
    <row r="9" spans="2:8" ht="19.2" customHeight="1">
      <c r="B9" s="264"/>
      <c r="C9" s="264"/>
      <c r="D9" s="264"/>
      <c r="E9" s="20"/>
      <c r="F9" s="266">
        <f>基本データ入力!E12</f>
        <v>0</v>
      </c>
      <c r="G9" s="266"/>
      <c r="H9" s="266"/>
    </row>
    <row r="10" spans="2:8" ht="19.2" customHeight="1">
      <c r="B10" s="264"/>
      <c r="C10" s="264"/>
      <c r="D10" s="264"/>
      <c r="E10" s="20" t="s">
        <v>79</v>
      </c>
      <c r="F10" s="266">
        <f>基本データ入力!E13</f>
        <v>0</v>
      </c>
      <c r="G10" s="266"/>
      <c r="H10" s="266"/>
    </row>
    <row r="11" spans="2:8" ht="19.95" customHeight="1">
      <c r="B11" s="264"/>
      <c r="C11" s="264"/>
      <c r="D11" s="264"/>
      <c r="E11" s="20" t="s">
        <v>80</v>
      </c>
      <c r="F11" s="66">
        <f>基本データ入力!E14</f>
        <v>0</v>
      </c>
      <c r="G11" s="20" t="s">
        <v>81</v>
      </c>
      <c r="H11" s="21">
        <f>基本データ入力!E15</f>
        <v>0</v>
      </c>
    </row>
    <row r="12" spans="2:8" ht="36" customHeight="1">
      <c r="B12" s="264"/>
      <c r="C12" s="264"/>
      <c r="D12" s="264"/>
      <c r="E12" s="264"/>
      <c r="F12" s="264"/>
      <c r="G12" s="264"/>
      <c r="H12" s="264"/>
    </row>
    <row r="13" spans="2:8" ht="43.2" customHeight="1">
      <c r="B13" s="293" t="s">
        <v>68</v>
      </c>
      <c r="C13" s="293"/>
      <c r="D13" s="293"/>
      <c r="E13" s="293"/>
      <c r="F13" s="293"/>
      <c r="G13" s="293"/>
      <c r="H13" s="293"/>
    </row>
    <row r="14" spans="2:8" ht="72" customHeight="1">
      <c r="B14" s="289" t="s">
        <v>220</v>
      </c>
      <c r="C14" s="289"/>
      <c r="D14" s="289"/>
      <c r="E14" s="289"/>
      <c r="F14" s="289"/>
      <c r="G14" s="289"/>
      <c r="H14" s="289"/>
    </row>
    <row r="15" spans="2:8" ht="22.95" customHeight="1">
      <c r="B15" s="270"/>
      <c r="C15" s="270"/>
      <c r="D15" s="270"/>
      <c r="E15" s="270"/>
      <c r="F15" s="270"/>
      <c r="G15" s="270"/>
      <c r="H15" s="270"/>
    </row>
    <row r="16" spans="2:8" ht="31.95" customHeight="1">
      <c r="B16" s="292" t="s">
        <v>69</v>
      </c>
      <c r="C16" s="292"/>
      <c r="D16" s="292"/>
      <c r="E16" s="292"/>
      <c r="F16" s="292"/>
      <c r="G16" s="292"/>
      <c r="H16" s="292"/>
    </row>
    <row r="17" spans="2:8" ht="62.4" customHeight="1">
      <c r="B17" s="24"/>
      <c r="C17" s="291" t="s">
        <v>74</v>
      </c>
      <c r="D17" s="291"/>
      <c r="E17" s="291"/>
      <c r="F17" s="291"/>
      <c r="G17" s="291"/>
      <c r="H17" s="291"/>
    </row>
    <row r="18" spans="2:8" ht="31.8" customHeight="1">
      <c r="B18" s="264"/>
      <c r="C18" s="19" t="s">
        <v>70</v>
      </c>
      <c r="D18" s="291" t="s">
        <v>75</v>
      </c>
      <c r="E18" s="291"/>
      <c r="F18" s="291"/>
      <c r="G18" s="291"/>
      <c r="H18" s="291"/>
    </row>
    <row r="19" spans="2:8" ht="18" customHeight="1">
      <c r="B19" s="264"/>
      <c r="C19" s="17" t="s">
        <v>71</v>
      </c>
      <c r="D19" s="263" t="s">
        <v>76</v>
      </c>
      <c r="E19" s="263"/>
      <c r="F19" s="263"/>
      <c r="G19" s="263"/>
      <c r="H19" s="263"/>
    </row>
    <row r="20" spans="2:8" ht="19.2" customHeight="1">
      <c r="B20" s="264"/>
      <c r="C20" s="17" t="s">
        <v>72</v>
      </c>
      <c r="D20" s="18" t="s">
        <v>77</v>
      </c>
      <c r="E20" s="18"/>
      <c r="F20" s="18"/>
      <c r="G20" s="18"/>
      <c r="H20" s="18"/>
    </row>
  </sheetData>
  <mergeCells count="21">
    <mergeCell ref="B1:H1"/>
    <mergeCell ref="B2:H2"/>
    <mergeCell ref="B3:E3"/>
    <mergeCell ref="C4:H4"/>
    <mergeCell ref="B5:H5"/>
    <mergeCell ref="B14:H14"/>
    <mergeCell ref="F3:H3"/>
    <mergeCell ref="B18:B20"/>
    <mergeCell ref="D18:H18"/>
    <mergeCell ref="D19:H19"/>
    <mergeCell ref="F6:H6"/>
    <mergeCell ref="F7:H7"/>
    <mergeCell ref="B6:D11"/>
    <mergeCell ref="C17:H17"/>
    <mergeCell ref="B12:H12"/>
    <mergeCell ref="F10:H10"/>
    <mergeCell ref="B16:H16"/>
    <mergeCell ref="F8:H8"/>
    <mergeCell ref="B13:H13"/>
    <mergeCell ref="B15:H15"/>
    <mergeCell ref="F9:H9"/>
  </mergeCells>
  <phoneticPr fontId="2"/>
  <pageMargins left="0.7" right="0.7" top="0.75" bottom="0.75" header="0.3" footer="0.3"/>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213360</xdr:colOff>
                    <xdr:row>15</xdr:row>
                    <xdr:rowOff>335280</xdr:rowOff>
                  </from>
                  <to>
                    <xdr:col>2</xdr:col>
                    <xdr:colOff>167640</xdr:colOff>
                    <xdr:row>16</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基本データ入力</vt:lpstr>
      <vt:lpstr>交付申請書</vt:lpstr>
      <vt:lpstr>所要額調書兼所要額内訳書（様式第３号）</vt:lpstr>
      <vt:lpstr>収支予算書（様式第２号）</vt:lpstr>
      <vt:lpstr>特別徴収実施確認・開始誓約書（様式第４号）</vt:lpstr>
      <vt:lpstr>誓約書（様式第５号）</vt:lpstr>
      <vt:lpstr>基本データ入力!Print_Area</vt:lpstr>
      <vt:lpstr>交付申請書!Print_Area</vt:lpstr>
      <vt:lpstr>'収支予算書（様式第２号）'!Print_Area</vt:lpstr>
      <vt:lpstr>'所要額調書兼所要額内訳書（様式第３号）'!Print_Area</vt:lpstr>
      <vt:lpstr>'誓約書（様式第５号）'!Print_Area</vt:lpstr>
      <vt:lpstr>'特別徴収実施確認・開始誓約書（様式第４号）'!Print_Area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池田 将人</cp:lastModifiedBy>
  <cp:lastPrinted>2024-11-18T08:04:51Z</cp:lastPrinted>
  <dcterms:created xsi:type="dcterms:W3CDTF">2009-08-28T05:39:45Z</dcterms:created>
  <dcterms:modified xsi:type="dcterms:W3CDTF">2024-11-18T12:45:18Z</dcterms:modified>
</cp:coreProperties>
</file>